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вел\Desktop\"/>
    </mc:Choice>
  </mc:AlternateContent>
  <bookViews>
    <workbookView xWindow="0" yWindow="0" windowWidth="38400" windowHeight="18285"/>
  </bookViews>
  <sheets>
    <sheet name="Прайс лист" sheetId="2" r:id="rId1"/>
    <sheet name="Лист3" sheetId="3" r:id="rId2"/>
  </sheets>
  <definedNames>
    <definedName name="_xlnm.Print_Area" localSheetId="0">'Прайс лист'!$A$1:$J$150</definedName>
  </definedNames>
  <calcPr calcId="162913" refMode="R1C1"/>
</workbook>
</file>

<file path=xl/calcChain.xml><?xml version="1.0" encoding="utf-8"?>
<calcChain xmlns="http://schemas.openxmlformats.org/spreadsheetml/2006/main">
  <c r="J84" i="2" l="1"/>
  <c r="J72" i="2" l="1"/>
  <c r="J71" i="2"/>
  <c r="J70" i="2"/>
  <c r="J25" i="2"/>
  <c r="J24" i="2"/>
  <c r="J23" i="2"/>
  <c r="J22" i="2"/>
  <c r="J21" i="2"/>
  <c r="J42" i="2"/>
  <c r="J43" i="2"/>
  <c r="J44" i="2"/>
  <c r="J45" i="2"/>
  <c r="J30" i="2"/>
  <c r="J29" i="2"/>
  <c r="J28" i="2"/>
  <c r="J27" i="2"/>
  <c r="J35" i="2"/>
  <c r="J34" i="2"/>
  <c r="J33" i="2"/>
  <c r="J32" i="2"/>
  <c r="J40" i="2"/>
  <c r="J39" i="2"/>
  <c r="J38" i="2"/>
  <c r="J37" i="2"/>
  <c r="J50" i="2"/>
  <c r="J49" i="2"/>
  <c r="J48" i="2"/>
  <c r="J47" i="2"/>
  <c r="J57" i="2"/>
  <c r="J56" i="2"/>
  <c r="J55" i="2"/>
  <c r="J54" i="2"/>
  <c r="J62" i="2"/>
  <c r="J61" i="2"/>
  <c r="J60" i="2"/>
  <c r="J67" i="2"/>
  <c r="J66" i="2"/>
  <c r="J65" i="2"/>
  <c r="J64" i="2"/>
  <c r="J77" i="2"/>
  <c r="J76" i="2"/>
  <c r="J75" i="2"/>
  <c r="J87" i="2"/>
  <c r="J86" i="2"/>
  <c r="J85" i="2"/>
  <c r="J108" i="2"/>
  <c r="J107" i="2"/>
  <c r="J110" i="2"/>
  <c r="J109" i="2"/>
  <c r="J105" i="2"/>
  <c r="J104" i="2"/>
  <c r="J103" i="2"/>
  <c r="J102" i="2"/>
  <c r="J100" i="2"/>
  <c r="J99" i="2"/>
  <c r="J98" i="2"/>
  <c r="J97" i="2"/>
  <c r="J95" i="2"/>
  <c r="J94" i="2"/>
  <c r="J93" i="2"/>
  <c r="J92" i="2"/>
  <c r="J19" i="2"/>
  <c r="J18" i="2"/>
  <c r="J17" i="2"/>
  <c r="J16" i="2"/>
  <c r="J15" i="2"/>
  <c r="J13" i="2"/>
  <c r="J12" i="2"/>
  <c r="J11" i="2"/>
  <c r="J10" i="2"/>
  <c r="J9" i="2"/>
  <c r="J7" i="2"/>
  <c r="J6" i="2"/>
  <c r="J5" i="2"/>
  <c r="J4" i="2"/>
  <c r="J3" i="2"/>
  <c r="J74" i="2" l="1"/>
  <c r="J69" i="2"/>
  <c r="J59" i="2"/>
</calcChain>
</file>

<file path=xl/sharedStrings.xml><?xml version="1.0" encoding="utf-8"?>
<sst xmlns="http://schemas.openxmlformats.org/spreadsheetml/2006/main" count="302" uniqueCount="91">
  <si>
    <t>№</t>
  </si>
  <si>
    <t>Сорт</t>
  </si>
  <si>
    <t>Фото</t>
  </si>
  <si>
    <t>Экстра</t>
  </si>
  <si>
    <t>A</t>
  </si>
  <si>
    <t>Высота,
мм</t>
  </si>
  <si>
    <t>Ширина,
мм</t>
  </si>
  <si>
    <t>Длина,
метры</t>
  </si>
  <si>
    <t>SF</t>
  </si>
  <si>
    <t>с текст.</t>
  </si>
  <si>
    <t>Цена в руб.
за м3</t>
  </si>
  <si>
    <t>Цена в руб.
за м.п.</t>
  </si>
  <si>
    <t>2.0-4.0</t>
  </si>
  <si>
    <t>3.0-4.0</t>
  </si>
  <si>
    <t>АЕ</t>
  </si>
  <si>
    <t>В/С</t>
  </si>
  <si>
    <t>2.01 м, 1.47 м, 0.93 м, 0.67 м</t>
  </si>
  <si>
    <t>Цена в руб.
за м2</t>
  </si>
  <si>
    <t>AB</t>
  </si>
  <si>
    <t>40/50</t>
  </si>
  <si>
    <t>от 200
до 1200</t>
  </si>
  <si>
    <t>0.9 - 4.0</t>
  </si>
  <si>
    <t>Условие оплаты - 100% предоплата.</t>
  </si>
  <si>
    <t>АВС</t>
  </si>
  <si>
    <t>2.0 - 4.0</t>
  </si>
  <si>
    <t>Фото /Наименование
продукции</t>
  </si>
  <si>
    <r>
      <t xml:space="preserve">Вагонка "Штиль" </t>
    </r>
    <r>
      <rPr>
        <sz val="9"/>
        <rFont val="Calibri"/>
        <family val="2"/>
        <charset val="204"/>
      </rPr>
      <t>(Лиственница)</t>
    </r>
  </si>
  <si>
    <r>
      <t xml:space="preserve">Вагонка "Штиль" </t>
    </r>
    <r>
      <rPr>
        <sz val="9"/>
        <color indexed="8"/>
        <rFont val="Calibri"/>
        <family val="2"/>
        <charset val="204"/>
      </rPr>
      <t>(Лиственница)</t>
    </r>
  </si>
  <si>
    <r>
      <t xml:space="preserve">Имитация бруса </t>
    </r>
    <r>
      <rPr>
        <sz val="10"/>
        <color indexed="8"/>
        <rFont val="Calibri"/>
        <family val="2"/>
        <charset val="204"/>
      </rPr>
      <t>(Лиственница)</t>
    </r>
  </si>
  <si>
    <t>Доска пола (Лиственница)</t>
  </si>
  <si>
    <t>Террасная доска гладкая (Листв.)</t>
  </si>
  <si>
    <t>Террасная доска вельвет (Листв.)</t>
  </si>
  <si>
    <t>Палубная доска (Листв.)</t>
  </si>
  <si>
    <t>Паркет (Лиственница)</t>
  </si>
  <si>
    <t>Уголок (Лиственница)</t>
  </si>
  <si>
    <t>Уголок  (Лиственница)</t>
  </si>
  <si>
    <t>Галтель (Лиственница)</t>
  </si>
  <si>
    <t>Плинтус паркетный (Листв.)</t>
  </si>
  <si>
    <t>Мебельный щит (Листв.)
(цельноламельный)</t>
  </si>
  <si>
    <t>Мебельный щит (Листв.)
(Срощенный)</t>
  </si>
  <si>
    <t>A/B</t>
  </si>
  <si>
    <t>B/C</t>
  </si>
  <si>
    <t>140/192</t>
  </si>
  <si>
    <t>Брусок строганный (хвоя)</t>
  </si>
  <si>
    <t>C</t>
  </si>
  <si>
    <t>Планкен прямой/скошенный (Листв.)</t>
  </si>
  <si>
    <t>В/C</t>
  </si>
  <si>
    <t>Ширина
мм</t>
  </si>
  <si>
    <t>1,0/1,5/1,8</t>
  </si>
  <si>
    <t xml:space="preserve">Планкен прямой/ скошенный (Листв.) </t>
  </si>
  <si>
    <t>Планкен прямой/ скошенный (Листв.)</t>
  </si>
  <si>
    <t>Базис поставки: франко-склад ООО "ДеКом", г.Братск.
Указанные цены включают в себя  стоимость изготовления, упаковки, загрузки в транспортное средство, оформление необходимой документации .</t>
  </si>
  <si>
    <t>2.0-5.9</t>
  </si>
  <si>
    <t>Клееный брус (Листв.) - оконный, строительный</t>
  </si>
  <si>
    <t>А оконный</t>
  </si>
  <si>
    <t>82                90</t>
  </si>
  <si>
    <t xml:space="preserve">86                    90   </t>
  </si>
  <si>
    <t>А/В  строит.</t>
  </si>
  <si>
    <t>Вагонка штиль / Штиль (сосна, хвоя)</t>
  </si>
  <si>
    <t>Срощенная вагонка, 
Планкен, пол (Листв.)</t>
  </si>
  <si>
    <t>Экстра/А</t>
  </si>
  <si>
    <t>40            43</t>
  </si>
  <si>
    <t>66                         68</t>
  </si>
  <si>
    <t>брусок строганный,цельный, строительный (Листв.)</t>
  </si>
  <si>
    <t>Мебельный щит(сращенный,цельный) (Листв.)</t>
  </si>
  <si>
    <t>АВ</t>
  </si>
  <si>
    <t>от 200
до 600</t>
  </si>
  <si>
    <t>0.9 - 2,5</t>
  </si>
  <si>
    <t>А</t>
  </si>
  <si>
    <t>A/B          АВсращ.</t>
  </si>
  <si>
    <t>A/B         АВсращ</t>
  </si>
  <si>
    <t>A/B         АВсращ.</t>
  </si>
  <si>
    <t>A/B                    АВсращ</t>
  </si>
  <si>
    <t>A/B          АВсращ</t>
  </si>
  <si>
    <t xml:space="preserve">Сорта Экстра, А, АВ, ВС, ВСтекст:  длины от 2,00 до 4,00 метров с шагом - 0.5 метра. 
Сорт SF: длины от 1,0/ 1,5/ 1,8 метра.
</t>
  </si>
  <si>
    <t>30х40</t>
  </si>
  <si>
    <t>40/18</t>
  </si>
  <si>
    <t>18000/23000</t>
  </si>
  <si>
    <t>253/322</t>
  </si>
  <si>
    <t>360/460</t>
  </si>
  <si>
    <t>Имитация бруса (Лиственница)</t>
  </si>
  <si>
    <t>486/621</t>
  </si>
  <si>
    <t>774/989</t>
  </si>
  <si>
    <t xml:space="preserve">Прайс лист ООО "ДеКом" на 2023 год </t>
  </si>
  <si>
    <t>19000/25000</t>
  </si>
  <si>
    <t>266/350</t>
  </si>
  <si>
    <t>65000/75000</t>
  </si>
  <si>
    <t xml:space="preserve">Прайс лист ООО "ДеКом" на 2024 год </t>
  </si>
  <si>
    <t xml:space="preserve">                Прайс лист ООО "ДеКом" на 2024 год </t>
  </si>
  <si>
    <t xml:space="preserve">                 Прайс лист ООО "ДеКом" на 2024 год </t>
  </si>
  <si>
    <t xml:space="preserve">                                           Прайс лист ООО "ДеКом" на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</si>
</sst>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р_.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9"/>
      <name val="Cambria"/>
      <family val="1"/>
      <charset val="204"/>
    </font>
    <font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3" fontId="6" fillId="2" borderId="31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164" fontId="6" fillId="2" borderId="31" xfId="0" applyNumberFormat="1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11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wrapText="1"/>
    </xf>
    <xf numFmtId="164" fontId="6" fillId="2" borderId="13" xfId="0" applyNumberFormat="1" applyFont="1" applyFill="1" applyBorder="1" applyAlignment="1">
      <alignment horizontal="center" wrapText="1"/>
    </xf>
    <xf numFmtId="164" fontId="6" fillId="2" borderId="33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64" fontId="1" fillId="2" borderId="38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wrapText="1"/>
    </xf>
    <xf numFmtId="1" fontId="5" fillId="0" borderId="36" xfId="0" applyNumberFormat="1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1" fontId="12" fillId="0" borderId="36" xfId="0" applyNumberFormat="1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164" fontId="1" fillId="5" borderId="16" xfId="0" applyNumberFormat="1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wrapText="1"/>
    </xf>
    <xf numFmtId="1" fontId="12" fillId="5" borderId="36" xfId="0" applyNumberFormat="1" applyFont="1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164" fontId="1" fillId="5" borderId="38" xfId="0" applyNumberFormat="1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wrapText="1"/>
    </xf>
    <xf numFmtId="164" fontId="6" fillId="2" borderId="40" xfId="0" applyNumberFormat="1" applyFont="1" applyFill="1" applyBorder="1" applyAlignment="1">
      <alignment horizontal="center" wrapText="1"/>
    </xf>
    <xf numFmtId="164" fontId="6" fillId="2" borderId="41" xfId="0" applyNumberFormat="1" applyFont="1" applyFill="1" applyBorder="1" applyAlignment="1">
      <alignment horizontal="center" wrapText="1"/>
    </xf>
    <xf numFmtId="164" fontId="6" fillId="2" borderId="42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6" fillId="2" borderId="43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43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1" fillId="2" borderId="39" xfId="0" applyNumberFormat="1" applyFont="1" applyFill="1" applyBorder="1" applyAlignment="1">
      <alignment horizontal="center" vertical="center" wrapText="1"/>
    </xf>
    <xf numFmtId="164" fontId="6" fillId="2" borderId="39" xfId="0" applyNumberFormat="1" applyFont="1" applyFill="1" applyBorder="1" applyAlignment="1">
      <alignment horizontal="center" wrapText="1"/>
    </xf>
    <xf numFmtId="3" fontId="6" fillId="2" borderId="39" xfId="0" applyNumberFormat="1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wrapText="1"/>
    </xf>
    <xf numFmtId="0" fontId="14" fillId="5" borderId="36" xfId="0" applyFont="1" applyFill="1" applyBorder="1" applyAlignment="1">
      <alignment horizontal="center" vertical="center" wrapText="1"/>
    </xf>
    <xf numFmtId="1" fontId="14" fillId="5" borderId="36" xfId="0" applyNumberFormat="1" applyFont="1" applyFill="1" applyBorder="1" applyAlignment="1">
      <alignment horizontal="center" wrapText="1"/>
    </xf>
    <xf numFmtId="3" fontId="6" fillId="2" borderId="36" xfId="0" applyNumberFormat="1" applyFont="1" applyFill="1" applyBorder="1" applyAlignment="1">
      <alignment horizontal="center" vertical="center" wrapText="1"/>
    </xf>
    <xf numFmtId="164" fontId="6" fillId="2" borderId="36" xfId="0" applyNumberFormat="1" applyFont="1" applyFill="1" applyBorder="1" applyAlignment="1">
      <alignment horizontal="center" wrapText="1"/>
    </xf>
    <xf numFmtId="0" fontId="0" fillId="0" borderId="36" xfId="0" applyFill="1" applyBorder="1" applyAlignment="1">
      <alignment wrapText="1"/>
    </xf>
    <xf numFmtId="0" fontId="13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0" fillId="5" borderId="36" xfId="0" applyFill="1" applyBorder="1" applyAlignment="1">
      <alignment wrapText="1"/>
    </xf>
    <xf numFmtId="0" fontId="13" fillId="5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wrapText="1"/>
    </xf>
    <xf numFmtId="0" fontId="13" fillId="5" borderId="36" xfId="0" applyFont="1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wrapText="1"/>
    </xf>
    <xf numFmtId="0" fontId="13" fillId="5" borderId="37" xfId="0" applyFont="1" applyFill="1" applyBorder="1" applyAlignment="1">
      <alignment horizontal="center" wrapText="1"/>
    </xf>
    <xf numFmtId="0" fontId="0" fillId="5" borderId="36" xfId="0" applyFill="1" applyBorder="1" applyAlignment="1">
      <alignment horizontal="center" wrapText="1"/>
    </xf>
    <xf numFmtId="0" fontId="5" fillId="5" borderId="36" xfId="0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wrapText="1"/>
    </xf>
    <xf numFmtId="164" fontId="6" fillId="5" borderId="4" xfId="0" applyNumberFormat="1" applyFont="1" applyFill="1" applyBorder="1" applyAlignment="1">
      <alignment horizont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" fontId="5" fillId="5" borderId="36" xfId="0" applyNumberFormat="1" applyFont="1" applyFill="1" applyBorder="1" applyAlignment="1">
      <alignment horizont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40" xfId="0" applyBorder="1" applyAlignment="1">
      <alignment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1" fillId="2" borderId="36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0" fillId="2" borderId="26" xfId="0" applyFill="1" applyBorder="1"/>
    <xf numFmtId="0" fontId="0" fillId="2" borderId="24" xfId="0" applyFill="1" applyBorder="1"/>
    <xf numFmtId="0" fontId="0" fillId="2" borderId="30" xfId="0" applyFill="1" applyBorder="1" applyAlignment="1">
      <alignment horizont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15" xfId="0" applyFill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4" fontId="6" fillId="2" borderId="4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microsoft.com/office/2007/relationships/hdphoto" Target="../media/hdphoto1.wdp"/><Relationship Id="rId26" Type="http://schemas.microsoft.com/office/2007/relationships/hdphoto" Target="../media/hdphoto3.wdp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19.jpeg"/><Relationship Id="rId29" Type="http://schemas.microsoft.com/office/2007/relationships/hdphoto" Target="../media/hdphoto4.wdp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microsoft.com/office/2007/relationships/hdphoto" Target="../media/hdphoto2.wdp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2.png"/><Relationship Id="rId28" Type="http://schemas.openxmlformats.org/officeDocument/2006/relationships/image" Target="../media/image25.png"/><Relationship Id="rId10" Type="http://schemas.openxmlformats.org/officeDocument/2006/relationships/image" Target="../media/image10.jpe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1.jpeg"/><Relationship Id="rId27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240109</xdr:colOff>
      <xdr:row>102</xdr:row>
      <xdr:rowOff>127396</xdr:rowOff>
    </xdr:from>
    <xdr:to>
      <xdr:col>1</xdr:col>
      <xdr:colOff>1507178</xdr:colOff>
      <xdr:row>104</xdr:row>
      <xdr:rowOff>396875</xdr:rowOff>
    </xdr:to>
    <xdr:pic>
      <xdr:nvPicPr>
        <xdr:cNvPr id="1045" name="Рисунок 4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" y="38237318"/>
          <a:ext cx="1267069" cy="98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158750</xdr:colOff>
      <xdr:row>3</xdr:row>
      <xdr:rowOff>32544</xdr:rowOff>
    </xdr:from>
    <xdr:to>
      <xdr:col>1</xdr:col>
      <xdr:colOff>1625600</xdr:colOff>
      <xdr:row>5</xdr:row>
      <xdr:rowOff>211931</xdr:rowOff>
    </xdr:to>
    <xdr:pic>
      <xdr:nvPicPr>
        <xdr:cNvPr id="1026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328" y="3058716"/>
          <a:ext cx="1466850" cy="76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45440</xdr:colOff>
      <xdr:row>15</xdr:row>
      <xdr:rowOff>63103</xdr:rowOff>
    </xdr:from>
    <xdr:to>
      <xdr:col>1</xdr:col>
      <xdr:colOff>1656160</xdr:colOff>
      <xdr:row>18</xdr:row>
      <xdr:rowOff>39687</xdr:rowOff>
    </xdr:to>
    <xdr:pic>
      <xdr:nvPicPr>
        <xdr:cNvPr id="1027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018" y="5659041"/>
          <a:ext cx="1610720" cy="839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80565</xdr:colOff>
      <xdr:row>37</xdr:row>
      <xdr:rowOff>70247</xdr:rowOff>
    </xdr:from>
    <xdr:to>
      <xdr:col>1</xdr:col>
      <xdr:colOff>1566465</xdr:colOff>
      <xdr:row>39</xdr:row>
      <xdr:rowOff>265113</xdr:rowOff>
    </xdr:to>
    <xdr:pic>
      <xdr:nvPicPr>
        <xdr:cNvPr id="1031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143" y="13732669"/>
          <a:ext cx="1485900" cy="770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252412</xdr:colOff>
      <xdr:row>41</xdr:row>
      <xdr:rowOff>107949</xdr:rowOff>
    </xdr:from>
    <xdr:to>
      <xdr:col>1</xdr:col>
      <xdr:colOff>1514419</xdr:colOff>
      <xdr:row>45</xdr:row>
      <xdr:rowOff>267890</xdr:rowOff>
    </xdr:to>
    <xdr:pic>
      <xdr:nvPicPr>
        <xdr:cNvPr id="1033" name="Рисунок 1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9990" y="15258652"/>
          <a:ext cx="1262007" cy="1310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225424</xdr:colOff>
      <xdr:row>46</xdr:row>
      <xdr:rowOff>38894</xdr:rowOff>
    </xdr:from>
    <xdr:to>
      <xdr:col>1</xdr:col>
      <xdr:colOff>1537890</xdr:colOff>
      <xdr:row>50</xdr:row>
      <xdr:rowOff>248031</xdr:rowOff>
    </xdr:to>
    <xdr:pic>
      <xdr:nvPicPr>
        <xdr:cNvPr id="1034" name="Рисунок 2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002" y="16965613"/>
          <a:ext cx="1312466" cy="136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234155</xdr:colOff>
      <xdr:row>68</xdr:row>
      <xdr:rowOff>243679</xdr:rowOff>
    </xdr:from>
    <xdr:to>
      <xdr:col>1</xdr:col>
      <xdr:colOff>1448594</xdr:colOff>
      <xdr:row>72</xdr:row>
      <xdr:rowOff>352606</xdr:rowOff>
    </xdr:to>
    <xdr:pic>
      <xdr:nvPicPr>
        <xdr:cNvPr id="1035" name="Рисунок 2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1733" y="25306335"/>
          <a:ext cx="1214439" cy="1259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317103</xdr:colOff>
      <xdr:row>83</xdr:row>
      <xdr:rowOff>178515</xdr:rowOff>
    </xdr:from>
    <xdr:to>
      <xdr:col>1</xdr:col>
      <xdr:colOff>1379141</xdr:colOff>
      <xdr:row>86</xdr:row>
      <xdr:rowOff>45245</xdr:rowOff>
    </xdr:to>
    <xdr:pic>
      <xdr:nvPicPr>
        <xdr:cNvPr id="1036" name="Рисунок 2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4681" y="28793203"/>
          <a:ext cx="1062038" cy="729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196453</xdr:colOff>
      <xdr:row>120</xdr:row>
      <xdr:rowOff>8730</xdr:rowOff>
    </xdr:from>
    <xdr:to>
      <xdr:col>1</xdr:col>
      <xdr:colOff>1453753</xdr:colOff>
      <xdr:row>121</xdr:row>
      <xdr:rowOff>484980</xdr:rowOff>
    </xdr:to>
    <xdr:pic>
      <xdr:nvPicPr>
        <xdr:cNvPr id="1038" name="Рисунок 30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4031" y="61236621"/>
          <a:ext cx="1257300" cy="823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212725</xdr:colOff>
      <xdr:row>125</xdr:row>
      <xdr:rowOff>86915</xdr:rowOff>
    </xdr:from>
    <xdr:to>
      <xdr:col>1</xdr:col>
      <xdr:colOff>1384300</xdr:colOff>
      <xdr:row>127</xdr:row>
      <xdr:rowOff>26588</xdr:rowOff>
    </xdr:to>
    <xdr:pic>
      <xdr:nvPicPr>
        <xdr:cNvPr id="1039" name="Рисунок 3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0303" y="62753478"/>
          <a:ext cx="1171575" cy="772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106759</xdr:colOff>
      <xdr:row>130</xdr:row>
      <xdr:rowOff>33734</xdr:rowOff>
    </xdr:from>
    <xdr:to>
      <xdr:col>1</xdr:col>
      <xdr:colOff>1497409</xdr:colOff>
      <xdr:row>131</xdr:row>
      <xdr:rowOff>470693</xdr:rowOff>
    </xdr:to>
    <xdr:pic>
      <xdr:nvPicPr>
        <xdr:cNvPr id="1040" name="Рисунок 3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4337" y="64138968"/>
          <a:ext cx="1390650" cy="726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290910</xdr:colOff>
      <xdr:row>87</xdr:row>
      <xdr:rowOff>252413</xdr:rowOff>
    </xdr:from>
    <xdr:to>
      <xdr:col>1</xdr:col>
      <xdr:colOff>1468438</xdr:colOff>
      <xdr:row>88</xdr:row>
      <xdr:rowOff>505822</xdr:rowOff>
    </xdr:to>
    <xdr:pic>
      <xdr:nvPicPr>
        <xdr:cNvPr id="1041" name="Рисунок 2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8488" y="31337647"/>
          <a:ext cx="1177528" cy="809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244079</xdr:colOff>
      <xdr:row>109</xdr:row>
      <xdr:rowOff>98425</xdr:rowOff>
    </xdr:from>
    <xdr:to>
      <xdr:col>1</xdr:col>
      <xdr:colOff>1499500</xdr:colOff>
      <xdr:row>109</xdr:row>
      <xdr:rowOff>1021953</xdr:rowOff>
    </xdr:to>
    <xdr:pic>
      <xdr:nvPicPr>
        <xdr:cNvPr id="1042" name="Рисунок 35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51657" y="42702956"/>
          <a:ext cx="1255421" cy="92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245666</xdr:colOff>
      <xdr:row>64</xdr:row>
      <xdr:rowOff>53579</xdr:rowOff>
    </xdr:from>
    <xdr:to>
      <xdr:col>1</xdr:col>
      <xdr:colOff>1478360</xdr:colOff>
      <xdr:row>67</xdr:row>
      <xdr:rowOff>48370</xdr:rowOff>
    </xdr:to>
    <xdr:pic>
      <xdr:nvPicPr>
        <xdr:cNvPr id="1050" name="Рисунок 41" descr="TER_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3244" y="23687485"/>
          <a:ext cx="1232694" cy="857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404811</xdr:colOff>
      <xdr:row>106</xdr:row>
      <xdr:rowOff>165893</xdr:rowOff>
    </xdr:from>
    <xdr:to>
      <xdr:col>1</xdr:col>
      <xdr:colOff>1389062</xdr:colOff>
      <xdr:row>107</xdr:row>
      <xdr:rowOff>618732</xdr:rowOff>
    </xdr:to>
    <xdr:pic>
      <xdr:nvPicPr>
        <xdr:cNvPr id="1052" name="Рисунок 45" descr="Срощенная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12389" y="40022065"/>
          <a:ext cx="984251" cy="99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210344</xdr:colOff>
      <xdr:row>114</xdr:row>
      <xdr:rowOff>336153</xdr:rowOff>
    </xdr:from>
    <xdr:to>
      <xdr:col>1</xdr:col>
      <xdr:colOff>1486694</xdr:colOff>
      <xdr:row>115</xdr:row>
      <xdr:rowOff>461964</xdr:rowOff>
    </xdr:to>
    <xdr:pic>
      <xdr:nvPicPr>
        <xdr:cNvPr id="1054" name="Рисунок 47" descr="мебельный щит срощенный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17922" y="48744981"/>
          <a:ext cx="1276350" cy="9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206375</xdr:colOff>
      <xdr:row>59</xdr:row>
      <xdr:rowOff>42465</xdr:rowOff>
    </xdr:from>
    <xdr:to>
      <xdr:col>1</xdr:col>
      <xdr:colOff>1482064</xdr:colOff>
      <xdr:row>62</xdr:row>
      <xdr:rowOff>69453</xdr:rowOff>
    </xdr:to>
    <xdr:pic>
      <xdr:nvPicPr>
        <xdr:cNvPr id="1057" name="Рисунок 51" descr="террасная-доска-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13953" y="21900356"/>
          <a:ext cx="1275689" cy="890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363141</xdr:colOff>
      <xdr:row>134</xdr:row>
      <xdr:rowOff>236537</xdr:rowOff>
    </xdr:from>
    <xdr:to>
      <xdr:col>1</xdr:col>
      <xdr:colOff>1382316</xdr:colOff>
      <xdr:row>137</xdr:row>
      <xdr:rowOff>98030</xdr:rowOff>
    </xdr:to>
    <xdr:pic>
      <xdr:nvPicPr>
        <xdr:cNvPr id="1058" name="Рисунок 53" descr="ygolok.pn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70719" y="65492709"/>
          <a:ext cx="1019175" cy="95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140</xdr:row>
      <xdr:rowOff>8731</xdr:rowOff>
    </xdr:from>
    <xdr:to>
      <xdr:col>1</xdr:col>
      <xdr:colOff>1314450</xdr:colOff>
      <xdr:row>142</xdr:row>
      <xdr:rowOff>262730</xdr:rowOff>
    </xdr:to>
    <xdr:pic>
      <xdr:nvPicPr>
        <xdr:cNvPr id="1059" name="Рисунок 54" descr="ygolok.pn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02853" y="66991309"/>
          <a:ext cx="1019175" cy="95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37307</xdr:colOff>
      <xdr:row>9</xdr:row>
      <xdr:rowOff>5557</xdr:rowOff>
    </xdr:from>
    <xdr:to>
      <xdr:col>1</xdr:col>
      <xdr:colOff>1704182</xdr:colOff>
      <xdr:row>12</xdr:row>
      <xdr:rowOff>11906</xdr:rowOff>
    </xdr:to>
    <xdr:pic>
      <xdr:nvPicPr>
        <xdr:cNvPr id="1063" name="Рисунок 59" descr="3232323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44885" y="4738291"/>
          <a:ext cx="1666875" cy="869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253603</xdr:colOff>
      <xdr:row>74</xdr:row>
      <xdr:rowOff>195262</xdr:rowOff>
    </xdr:from>
    <xdr:to>
      <xdr:col>1</xdr:col>
      <xdr:colOff>1740009</xdr:colOff>
      <xdr:row>77</xdr:row>
      <xdr:rowOff>158750</xdr:rowOff>
    </xdr:to>
    <xdr:pic>
      <xdr:nvPicPr>
        <xdr:cNvPr id="1064" name="Рисунок 61" descr="палубная доска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53603" y="27321668"/>
          <a:ext cx="1793984" cy="826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503634</xdr:colOff>
      <xdr:row>108</xdr:row>
      <xdr:rowOff>136527</xdr:rowOff>
    </xdr:from>
    <xdr:to>
      <xdr:col>1</xdr:col>
      <xdr:colOff>1299765</xdr:colOff>
      <xdr:row>108</xdr:row>
      <xdr:rowOff>847737</xdr:rowOff>
    </xdr:to>
    <xdr:pic>
      <xdr:nvPicPr>
        <xdr:cNvPr id="1065" name="Рисунок 62" descr="8172477b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1212" y="41500824"/>
          <a:ext cx="796131" cy="711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188117</xdr:colOff>
      <xdr:row>54</xdr:row>
      <xdr:rowOff>77788</xdr:rowOff>
    </xdr:from>
    <xdr:to>
      <xdr:col>1</xdr:col>
      <xdr:colOff>1559717</xdr:colOff>
      <xdr:row>57</xdr:row>
      <xdr:rowOff>5953</xdr:rowOff>
    </xdr:to>
    <xdr:pic>
      <xdr:nvPicPr>
        <xdr:cNvPr id="1067" name="Рисунок 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95695" y="20159663"/>
          <a:ext cx="1371600" cy="791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246062</xdr:colOff>
      <xdr:row>91</xdr:row>
      <xdr:rowOff>233760</xdr:rowOff>
    </xdr:from>
    <xdr:to>
      <xdr:col>1</xdr:col>
      <xdr:colOff>1539553</xdr:colOff>
      <xdr:row>95</xdr:row>
      <xdr:rowOff>29765</xdr:rowOff>
    </xdr:to>
    <xdr:pic>
      <xdr:nvPicPr>
        <xdr:cNvPr id="57" name="Рисунок 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53640" y="34434463"/>
          <a:ext cx="1293491" cy="946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160735</xdr:colOff>
      <xdr:row>96</xdr:row>
      <xdr:rowOff>236540</xdr:rowOff>
    </xdr:from>
    <xdr:to>
      <xdr:col>1</xdr:col>
      <xdr:colOff>1557735</xdr:colOff>
      <xdr:row>100</xdr:row>
      <xdr:rowOff>120736</xdr:rowOff>
    </xdr:to>
    <xdr:pic>
      <xdr:nvPicPr>
        <xdr:cNvPr id="69" name="Рисунок 4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313" y="36213259"/>
          <a:ext cx="1397000" cy="1084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242095</xdr:colOff>
      <xdr:row>112</xdr:row>
      <xdr:rowOff>727472</xdr:rowOff>
    </xdr:from>
    <xdr:to>
      <xdr:col>1</xdr:col>
      <xdr:colOff>1385095</xdr:colOff>
      <xdr:row>113</xdr:row>
      <xdr:rowOff>341710</xdr:rowOff>
    </xdr:to>
    <xdr:pic>
      <xdr:nvPicPr>
        <xdr:cNvPr id="48" name="Рисунок 46" descr="мебельный щит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49673" y="46378019"/>
          <a:ext cx="1143000" cy="963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97234</xdr:colOff>
      <xdr:row>21</xdr:row>
      <xdr:rowOff>294481</xdr:rowOff>
    </xdr:from>
    <xdr:to>
      <xdr:col>1</xdr:col>
      <xdr:colOff>1623097</xdr:colOff>
      <xdr:row>25</xdr:row>
      <xdr:rowOff>49609</xdr:rowOff>
    </xdr:to>
    <xdr:pic>
      <xdr:nvPicPr>
        <xdr:cNvPr id="43" name="Рисунок 49" descr="имитация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ackgroundRemoval t="0" b="100000" l="0" r="99556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04812" y="7983934"/>
          <a:ext cx="1525863" cy="1025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117476</xdr:colOff>
      <xdr:row>32</xdr:row>
      <xdr:rowOff>42069</xdr:rowOff>
    </xdr:from>
    <xdr:to>
      <xdr:col>1</xdr:col>
      <xdr:colOff>1592657</xdr:colOff>
      <xdr:row>35</xdr:row>
      <xdr:rowOff>208361</xdr:rowOff>
    </xdr:to>
    <xdr:pic>
      <xdr:nvPicPr>
        <xdr:cNvPr id="50" name="Рисунок 50" descr="Доска пола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BEBA8EAE-BF5A-486C-A8C5-ECC9F3942E4B}">
              <a14:imgProps xmlns:a14="http://schemas.microsoft.com/office/drawing/2010/main">
                <a14:imgLayer r:embed="rId26">
                  <a14:imgEffect>
                    <a14:backgroundRemoval t="3333" b="96667" l="0" r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25054" y="11839178"/>
          <a:ext cx="1475181" cy="1118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316310</xdr:colOff>
      <xdr:row>0</xdr:row>
      <xdr:rowOff>57944</xdr:rowOff>
    </xdr:from>
    <xdr:to>
      <xdr:col>1</xdr:col>
      <xdr:colOff>1702595</xdr:colOff>
      <xdr:row>0</xdr:row>
      <xdr:rowOff>457994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8" y="57944"/>
          <a:ext cx="1386285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87</xdr:row>
      <xdr:rowOff>0</xdr:rowOff>
    </xdr:from>
    <xdr:to>
      <xdr:col>1</xdr:col>
      <xdr:colOff>1600540</xdr:colOff>
      <xdr:row>88</xdr:row>
      <xdr:rowOff>530089</xdr:rowOff>
    </xdr:to>
    <xdr:pic>
      <xdr:nvPicPr>
        <xdr:cNvPr id="34" name="Рисунок 33" descr="https://www.needtobuild.ru/uploads/store/product/40b32e74f4aec9d29f57fc99f511abe7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BEBA8EAE-BF5A-486C-A8C5-ECC9F3942E4B}">
              <a14:imgProps xmlns:a14="http://schemas.microsoft.com/office/drawing/2010/main">
                <a14:imgLayer r:embed="rId29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28" y="29863788"/>
          <a:ext cx="1441790" cy="1082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27</xdr:row>
      <xdr:rowOff>228600</xdr:rowOff>
    </xdr:from>
    <xdr:to>
      <xdr:col>1</xdr:col>
      <xdr:colOff>1640163</xdr:colOff>
      <xdr:row>30</xdr:row>
      <xdr:rowOff>298053</xdr:rowOff>
    </xdr:to>
    <xdr:pic>
      <xdr:nvPicPr>
        <xdr:cNvPr id="35" name="Рисунок 49" descr="имитация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ackgroundRemoval t="0" b="100000" l="0" r="99556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419100" y="10096500"/>
          <a:ext cx="1525863" cy="101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97"/>
  <sheetViews>
    <sheetView tabSelected="1" view="pageBreakPreview" zoomScaleNormal="100" zoomScaleSheetLayoutView="100" workbookViewId="0">
      <selection activeCell="N11" sqref="N11:N12"/>
    </sheetView>
  </sheetViews>
  <sheetFormatPr defaultRowHeight="15" x14ac:dyDescent="0.25"/>
  <cols>
    <col min="1" max="1" width="4.5703125" style="14" customWidth="1"/>
    <col min="2" max="2" width="26.42578125" style="14" customWidth="1"/>
    <col min="3" max="3" width="9.28515625" style="14" customWidth="1"/>
    <col min="4" max="4" width="11.28515625" style="14" customWidth="1"/>
    <col min="5" max="5" width="10.140625" style="14" customWidth="1"/>
    <col min="6" max="6" width="8" style="15" customWidth="1"/>
    <col min="7" max="7" width="0.140625" style="15" customWidth="1"/>
    <col min="8" max="8" width="20.140625" style="15" customWidth="1"/>
    <col min="9" max="9" width="0.140625" style="16" customWidth="1"/>
    <col min="10" max="10" width="22.85546875" style="16" customWidth="1"/>
    <col min="11" max="11" width="15" style="16" hidden="1" customWidth="1"/>
    <col min="12" max="17" width="19.140625" style="14" customWidth="1"/>
    <col min="18" max="16384" width="9.140625" style="14"/>
  </cols>
  <sheetData>
    <row r="1" spans="1:17" ht="37.5" customHeight="1" x14ac:dyDescent="0.25">
      <c r="A1" s="180" t="s">
        <v>90</v>
      </c>
      <c r="B1" s="180"/>
      <c r="C1" s="180"/>
      <c r="D1" s="180"/>
      <c r="E1" s="180"/>
      <c r="F1" s="180"/>
      <c r="G1" s="180"/>
      <c r="H1" s="180"/>
      <c r="I1" s="180"/>
      <c r="J1" s="109"/>
      <c r="K1" s="109"/>
      <c r="L1" s="96"/>
      <c r="M1" s="96"/>
      <c r="N1" s="96"/>
      <c r="O1" s="111"/>
      <c r="P1" s="111"/>
      <c r="Q1" s="111"/>
    </row>
    <row r="2" spans="1:17" ht="54.75" customHeight="1" x14ac:dyDescent="0.25">
      <c r="A2" s="19" t="s">
        <v>0</v>
      </c>
      <c r="B2" s="20" t="s">
        <v>25</v>
      </c>
      <c r="C2" s="20" t="s">
        <v>5</v>
      </c>
      <c r="D2" s="20" t="s">
        <v>6</v>
      </c>
      <c r="E2" s="20" t="s">
        <v>7</v>
      </c>
      <c r="F2" s="21" t="s">
        <v>1</v>
      </c>
      <c r="G2" s="22"/>
      <c r="H2" s="22" t="s">
        <v>10</v>
      </c>
      <c r="I2" s="22"/>
      <c r="J2" s="22" t="s">
        <v>17</v>
      </c>
      <c r="K2" s="22"/>
      <c r="L2" s="22"/>
      <c r="M2" s="22"/>
      <c r="N2" s="112"/>
      <c r="O2" s="112"/>
      <c r="P2" s="112"/>
      <c r="Q2" s="112"/>
    </row>
    <row r="3" spans="1:17" s="17" customFormat="1" ht="23.25" customHeight="1" x14ac:dyDescent="0.25">
      <c r="A3" s="209">
        <v>1</v>
      </c>
      <c r="B3" s="222" t="s">
        <v>27</v>
      </c>
      <c r="C3" s="177">
        <v>14</v>
      </c>
      <c r="D3" s="177">
        <v>97</v>
      </c>
      <c r="E3" s="187" t="s">
        <v>12</v>
      </c>
      <c r="F3" s="6" t="s">
        <v>3</v>
      </c>
      <c r="G3" s="55"/>
      <c r="H3" s="94">
        <v>90000</v>
      </c>
      <c r="I3" s="2"/>
      <c r="J3" s="94">
        <f>H3*0.014</f>
        <v>1260</v>
      </c>
      <c r="K3" s="119"/>
      <c r="L3" s="103"/>
      <c r="M3" s="103"/>
      <c r="N3" s="137"/>
      <c r="O3" s="137"/>
      <c r="P3" s="137"/>
      <c r="Q3" s="137"/>
    </row>
    <row r="4" spans="1:17" s="17" customFormat="1" ht="22.5" customHeight="1" x14ac:dyDescent="0.25">
      <c r="A4" s="210"/>
      <c r="B4" s="223"/>
      <c r="C4" s="178"/>
      <c r="D4" s="178"/>
      <c r="E4" s="226"/>
      <c r="F4" s="8" t="s">
        <v>4</v>
      </c>
      <c r="G4" s="56"/>
      <c r="H4" s="94">
        <v>80000</v>
      </c>
      <c r="I4" s="4"/>
      <c r="J4" s="94">
        <f t="shared" ref="J4:J13" si="0">H4*0.014</f>
        <v>1120</v>
      </c>
      <c r="K4" s="120"/>
      <c r="L4" s="103"/>
      <c r="M4" s="103"/>
      <c r="N4" s="137"/>
      <c r="O4" s="137"/>
      <c r="P4" s="137"/>
      <c r="Q4" s="137"/>
    </row>
    <row r="5" spans="1:17" s="17" customFormat="1" ht="23.25" customHeight="1" x14ac:dyDescent="0.25">
      <c r="A5" s="210"/>
      <c r="B5" s="223"/>
      <c r="C5" s="178"/>
      <c r="D5" s="178"/>
      <c r="E5" s="226"/>
      <c r="F5" s="8" t="s">
        <v>40</v>
      </c>
      <c r="G5" s="56"/>
      <c r="H5" s="94">
        <v>55000</v>
      </c>
      <c r="I5" s="4"/>
      <c r="J5" s="94">
        <f t="shared" si="0"/>
        <v>770</v>
      </c>
      <c r="K5" s="120"/>
      <c r="L5" s="103"/>
      <c r="M5" s="103"/>
      <c r="N5" s="137"/>
      <c r="O5" s="137"/>
      <c r="P5" s="137"/>
      <c r="Q5" s="137"/>
    </row>
    <row r="6" spans="1:17" s="17" customFormat="1" ht="19.5" customHeight="1" x14ac:dyDescent="0.25">
      <c r="A6" s="210"/>
      <c r="B6" s="223"/>
      <c r="C6" s="178"/>
      <c r="D6" s="178"/>
      <c r="E6" s="226"/>
      <c r="F6" s="8" t="s">
        <v>41</v>
      </c>
      <c r="G6" s="56"/>
      <c r="H6" s="94">
        <v>45000</v>
      </c>
      <c r="I6" s="4"/>
      <c r="J6" s="94">
        <f t="shared" si="0"/>
        <v>630</v>
      </c>
      <c r="K6" s="120"/>
      <c r="L6" s="103"/>
      <c r="M6" s="103"/>
      <c r="N6" s="137"/>
      <c r="O6" s="137"/>
      <c r="P6" s="137"/>
      <c r="Q6" s="137"/>
    </row>
    <row r="7" spans="1:17" s="17" customFormat="1" ht="24.75" customHeight="1" x14ac:dyDescent="0.25">
      <c r="A7" s="210"/>
      <c r="B7" s="223"/>
      <c r="C7" s="178"/>
      <c r="D7" s="178"/>
      <c r="E7" s="227"/>
      <c r="F7" s="8" t="s">
        <v>9</v>
      </c>
      <c r="G7" s="24"/>
      <c r="H7" s="94">
        <v>48000</v>
      </c>
      <c r="I7" s="4"/>
      <c r="J7" s="94">
        <f t="shared" si="0"/>
        <v>672</v>
      </c>
      <c r="K7" s="120"/>
      <c r="L7" s="103"/>
      <c r="M7" s="103"/>
      <c r="N7" s="137"/>
      <c r="O7" s="137"/>
      <c r="P7" s="137"/>
      <c r="Q7" s="137"/>
    </row>
    <row r="8" spans="1:17" ht="49.5" customHeight="1" x14ac:dyDescent="0.25">
      <c r="A8" s="213"/>
      <c r="B8" s="224"/>
      <c r="C8" s="179"/>
      <c r="D8" s="179"/>
      <c r="E8" s="58" t="s">
        <v>48</v>
      </c>
      <c r="F8" s="5" t="s">
        <v>8</v>
      </c>
      <c r="G8" s="62"/>
      <c r="H8" s="95" t="s">
        <v>84</v>
      </c>
      <c r="I8" s="54"/>
      <c r="J8" s="95" t="s">
        <v>85</v>
      </c>
      <c r="K8" s="121"/>
      <c r="L8" s="104"/>
      <c r="M8" s="104"/>
      <c r="N8" s="113"/>
      <c r="O8" s="113"/>
      <c r="P8" s="113"/>
      <c r="Q8" s="113"/>
    </row>
    <row r="9" spans="1:17" ht="23.1" customHeight="1" x14ac:dyDescent="0.25">
      <c r="A9" s="198">
        <v>2</v>
      </c>
      <c r="B9" s="205" t="s">
        <v>26</v>
      </c>
      <c r="C9" s="201">
        <v>14</v>
      </c>
      <c r="D9" s="201">
        <v>117</v>
      </c>
      <c r="E9" s="187" t="s">
        <v>12</v>
      </c>
      <c r="F9" s="1" t="s">
        <v>3</v>
      </c>
      <c r="G9" s="23"/>
      <c r="H9" s="94">
        <v>110000</v>
      </c>
      <c r="I9" s="2"/>
      <c r="J9" s="94">
        <f>H9*0.014</f>
        <v>1540</v>
      </c>
      <c r="K9" s="119"/>
      <c r="L9" s="103"/>
      <c r="M9" s="103"/>
      <c r="N9" s="137"/>
      <c r="O9" s="137"/>
      <c r="P9" s="137"/>
      <c r="Q9" s="137"/>
    </row>
    <row r="10" spans="1:17" ht="23.1" customHeight="1" x14ac:dyDescent="0.25">
      <c r="A10" s="199"/>
      <c r="B10" s="206"/>
      <c r="C10" s="202"/>
      <c r="D10" s="202"/>
      <c r="E10" s="226"/>
      <c r="F10" s="3" t="s">
        <v>4</v>
      </c>
      <c r="G10" s="24"/>
      <c r="H10" s="94">
        <v>100000</v>
      </c>
      <c r="I10" s="4"/>
      <c r="J10" s="94">
        <f t="shared" si="0"/>
        <v>1400</v>
      </c>
      <c r="K10" s="120"/>
      <c r="L10" s="103"/>
      <c r="M10" s="103"/>
      <c r="N10" s="137"/>
      <c r="O10" s="137"/>
      <c r="P10" s="137"/>
      <c r="Q10" s="137"/>
    </row>
    <row r="11" spans="1:17" ht="23.1" customHeight="1" x14ac:dyDescent="0.25">
      <c r="A11" s="199"/>
      <c r="B11" s="206"/>
      <c r="C11" s="202"/>
      <c r="D11" s="202"/>
      <c r="E11" s="226"/>
      <c r="F11" s="3" t="s">
        <v>40</v>
      </c>
      <c r="G11" s="24"/>
      <c r="H11" s="94">
        <v>60000</v>
      </c>
      <c r="I11" s="4"/>
      <c r="J11" s="94">
        <f t="shared" si="0"/>
        <v>840</v>
      </c>
      <c r="K11" s="120"/>
      <c r="L11" s="103"/>
      <c r="M11" s="103"/>
      <c r="N11" s="137"/>
      <c r="O11" s="137"/>
      <c r="P11" s="137"/>
      <c r="Q11" s="137"/>
    </row>
    <row r="12" spans="1:17" ht="23.1" customHeight="1" x14ac:dyDescent="0.25">
      <c r="A12" s="199"/>
      <c r="B12" s="206"/>
      <c r="C12" s="202"/>
      <c r="D12" s="202"/>
      <c r="E12" s="226"/>
      <c r="F12" s="3" t="s">
        <v>41</v>
      </c>
      <c r="G12" s="24"/>
      <c r="H12" s="94">
        <v>50000</v>
      </c>
      <c r="I12" s="4"/>
      <c r="J12" s="94">
        <f t="shared" si="0"/>
        <v>700</v>
      </c>
      <c r="K12" s="120"/>
      <c r="L12" s="103"/>
      <c r="M12" s="103"/>
      <c r="N12" s="137"/>
      <c r="O12" s="137"/>
      <c r="P12" s="137"/>
      <c r="Q12" s="137"/>
    </row>
    <row r="13" spans="1:17" ht="23.1" customHeight="1" x14ac:dyDescent="0.25">
      <c r="A13" s="199"/>
      <c r="B13" s="206"/>
      <c r="C13" s="202"/>
      <c r="D13" s="202"/>
      <c r="E13" s="227"/>
      <c r="F13" s="3" t="s">
        <v>9</v>
      </c>
      <c r="G13" s="24"/>
      <c r="H13" s="94">
        <v>53000</v>
      </c>
      <c r="I13" s="4"/>
      <c r="J13" s="94">
        <f t="shared" si="0"/>
        <v>742</v>
      </c>
      <c r="K13" s="120"/>
      <c r="L13" s="103"/>
      <c r="M13" s="103"/>
      <c r="N13" s="137"/>
      <c r="O13" s="137"/>
      <c r="P13" s="137"/>
      <c r="Q13" s="137"/>
    </row>
    <row r="14" spans="1:17" s="17" customFormat="1" ht="49.5" customHeight="1" x14ac:dyDescent="0.25">
      <c r="A14" s="200"/>
      <c r="B14" s="228"/>
      <c r="C14" s="203"/>
      <c r="D14" s="203"/>
      <c r="E14" s="58" t="s">
        <v>48</v>
      </c>
      <c r="F14" s="5" t="s">
        <v>8</v>
      </c>
      <c r="G14" s="62"/>
      <c r="H14" s="95" t="s">
        <v>84</v>
      </c>
      <c r="I14" s="54"/>
      <c r="J14" s="95" t="s">
        <v>85</v>
      </c>
      <c r="K14" s="121"/>
      <c r="L14" s="104"/>
      <c r="M14" s="104"/>
      <c r="N14" s="138"/>
      <c r="O14" s="138"/>
      <c r="P14" s="138"/>
      <c r="Q14" s="138"/>
    </row>
    <row r="15" spans="1:17" s="17" customFormat="1" ht="23.1" customHeight="1" x14ac:dyDescent="0.25">
      <c r="A15" s="209">
        <v>3</v>
      </c>
      <c r="B15" s="222" t="s">
        <v>27</v>
      </c>
      <c r="C15" s="177">
        <v>14</v>
      </c>
      <c r="D15" s="177">
        <v>145</v>
      </c>
      <c r="E15" s="187" t="s">
        <v>12</v>
      </c>
      <c r="F15" s="6" t="s">
        <v>3</v>
      </c>
      <c r="G15" s="23"/>
      <c r="H15" s="94">
        <v>130000</v>
      </c>
      <c r="I15" s="2"/>
      <c r="J15" s="94">
        <f>H15*0.014</f>
        <v>1820</v>
      </c>
      <c r="K15" s="119"/>
      <c r="L15" s="103"/>
      <c r="M15" s="103"/>
      <c r="N15" s="137"/>
      <c r="O15" s="137"/>
      <c r="P15" s="137"/>
      <c r="Q15" s="137"/>
    </row>
    <row r="16" spans="1:17" s="17" customFormat="1" ht="23.1" customHeight="1" x14ac:dyDescent="0.25">
      <c r="A16" s="210"/>
      <c r="B16" s="223"/>
      <c r="C16" s="178"/>
      <c r="D16" s="178"/>
      <c r="E16" s="226"/>
      <c r="F16" s="8" t="s">
        <v>4</v>
      </c>
      <c r="G16" s="24"/>
      <c r="H16" s="94">
        <v>110000</v>
      </c>
      <c r="I16" s="4"/>
      <c r="J16" s="94">
        <f t="shared" ref="J16:J19" si="1">H16*0.014</f>
        <v>1540</v>
      </c>
      <c r="K16" s="120"/>
      <c r="L16" s="103"/>
      <c r="M16" s="103"/>
      <c r="N16" s="137"/>
      <c r="O16" s="137"/>
      <c r="P16" s="137"/>
      <c r="Q16" s="137"/>
    </row>
    <row r="17" spans="1:19" s="17" customFormat="1" ht="23.1" customHeight="1" x14ac:dyDescent="0.25">
      <c r="A17" s="210"/>
      <c r="B17" s="223"/>
      <c r="C17" s="178"/>
      <c r="D17" s="178"/>
      <c r="E17" s="226"/>
      <c r="F17" s="8" t="s">
        <v>40</v>
      </c>
      <c r="G17" s="24"/>
      <c r="H17" s="114">
        <v>65000</v>
      </c>
      <c r="I17" s="4"/>
      <c r="J17" s="94">
        <f t="shared" si="1"/>
        <v>910</v>
      </c>
      <c r="K17" s="120"/>
      <c r="L17" s="105"/>
      <c r="M17" s="105"/>
      <c r="N17" s="137"/>
      <c r="O17" s="137"/>
      <c r="P17" s="137"/>
      <c r="Q17" s="137"/>
    </row>
    <row r="18" spans="1:19" s="17" customFormat="1" ht="23.1" customHeight="1" x14ac:dyDescent="0.25">
      <c r="A18" s="210"/>
      <c r="B18" s="223"/>
      <c r="C18" s="178"/>
      <c r="D18" s="178"/>
      <c r="E18" s="226"/>
      <c r="F18" s="8" t="s">
        <v>41</v>
      </c>
      <c r="G18" s="24"/>
      <c r="H18" s="94">
        <v>55000</v>
      </c>
      <c r="I18" s="4"/>
      <c r="J18" s="94">
        <f t="shared" si="1"/>
        <v>770</v>
      </c>
      <c r="K18" s="120"/>
      <c r="L18" s="103"/>
      <c r="M18" s="103"/>
      <c r="N18" s="137"/>
      <c r="O18" s="137"/>
      <c r="P18" s="137"/>
      <c r="Q18" s="137"/>
    </row>
    <row r="19" spans="1:19" s="17" customFormat="1" ht="23.1" customHeight="1" x14ac:dyDescent="0.25">
      <c r="A19" s="210"/>
      <c r="B19" s="223"/>
      <c r="C19" s="178"/>
      <c r="D19" s="178"/>
      <c r="E19" s="227"/>
      <c r="F19" s="8" t="s">
        <v>9</v>
      </c>
      <c r="G19" s="24"/>
      <c r="H19" s="94">
        <v>58000</v>
      </c>
      <c r="I19" s="4"/>
      <c r="J19" s="94">
        <f t="shared" si="1"/>
        <v>812</v>
      </c>
      <c r="K19" s="120"/>
      <c r="L19" s="103"/>
      <c r="M19" s="103"/>
      <c r="N19" s="137"/>
      <c r="O19" s="137"/>
      <c r="P19" s="137"/>
      <c r="Q19" s="137"/>
    </row>
    <row r="20" spans="1:19" ht="49.5" customHeight="1" x14ac:dyDescent="0.25">
      <c r="A20" s="213"/>
      <c r="B20" s="224"/>
      <c r="C20" s="179"/>
      <c r="D20" s="179"/>
      <c r="E20" s="58" t="s">
        <v>48</v>
      </c>
      <c r="F20" s="5" t="s">
        <v>8</v>
      </c>
      <c r="G20" s="62"/>
      <c r="H20" s="95" t="s">
        <v>84</v>
      </c>
      <c r="I20" s="54"/>
      <c r="J20" s="95" t="s">
        <v>85</v>
      </c>
      <c r="K20" s="121"/>
      <c r="L20" s="104"/>
      <c r="M20" s="104"/>
      <c r="N20" s="138"/>
      <c r="O20" s="138"/>
      <c r="P20" s="138"/>
      <c r="Q20" s="138"/>
    </row>
    <row r="21" spans="1:19" ht="24.75" customHeight="1" x14ac:dyDescent="0.25">
      <c r="A21" s="209">
        <v>4</v>
      </c>
      <c r="B21" s="222" t="s">
        <v>28</v>
      </c>
      <c r="C21" s="177">
        <v>20</v>
      </c>
      <c r="D21" s="177">
        <v>147</v>
      </c>
      <c r="E21" s="187" t="s">
        <v>12</v>
      </c>
      <c r="F21" s="6" t="s">
        <v>3</v>
      </c>
      <c r="G21" s="55"/>
      <c r="H21" s="94">
        <v>110000</v>
      </c>
      <c r="I21" s="2"/>
      <c r="J21" s="94">
        <f>H21*0.02</f>
        <v>2200</v>
      </c>
      <c r="K21" s="119"/>
      <c r="L21" s="103"/>
      <c r="M21" s="103"/>
      <c r="N21" s="137"/>
      <c r="O21" s="137"/>
      <c r="P21" s="137"/>
      <c r="Q21" s="137"/>
    </row>
    <row r="22" spans="1:19" ht="24.75" customHeight="1" x14ac:dyDescent="0.25">
      <c r="A22" s="210"/>
      <c r="B22" s="223"/>
      <c r="C22" s="178"/>
      <c r="D22" s="178"/>
      <c r="E22" s="226"/>
      <c r="F22" s="8" t="s">
        <v>4</v>
      </c>
      <c r="G22" s="56"/>
      <c r="H22" s="94">
        <v>100000</v>
      </c>
      <c r="I22" s="4"/>
      <c r="J22" s="94">
        <f t="shared" ref="J22:J25" si="2">H22*0.02</f>
        <v>2000</v>
      </c>
      <c r="K22" s="120"/>
      <c r="L22" s="103"/>
      <c r="M22" s="103"/>
      <c r="N22" s="137"/>
      <c r="O22" s="137"/>
      <c r="P22" s="137"/>
      <c r="Q22" s="137"/>
      <c r="S22" s="106"/>
    </row>
    <row r="23" spans="1:19" ht="24.75" customHeight="1" x14ac:dyDescent="0.25">
      <c r="A23" s="210"/>
      <c r="B23" s="223"/>
      <c r="C23" s="178"/>
      <c r="D23" s="178"/>
      <c r="E23" s="226"/>
      <c r="F23" s="8" t="s">
        <v>40</v>
      </c>
      <c r="G23" s="56"/>
      <c r="H23" s="114">
        <v>60000</v>
      </c>
      <c r="I23" s="4"/>
      <c r="J23" s="94">
        <f t="shared" si="2"/>
        <v>1200</v>
      </c>
      <c r="K23" s="120"/>
      <c r="L23" s="105"/>
      <c r="M23" s="103"/>
      <c r="N23" s="137"/>
      <c r="O23" s="137"/>
      <c r="P23" s="137"/>
      <c r="Q23" s="137"/>
    </row>
    <row r="24" spans="1:19" ht="24.75" customHeight="1" x14ac:dyDescent="0.25">
      <c r="A24" s="210"/>
      <c r="B24" s="223"/>
      <c r="C24" s="178"/>
      <c r="D24" s="178"/>
      <c r="E24" s="226"/>
      <c r="F24" s="8" t="s">
        <v>41</v>
      </c>
      <c r="G24" s="56"/>
      <c r="H24" s="94">
        <v>46000</v>
      </c>
      <c r="I24" s="4"/>
      <c r="J24" s="94">
        <f t="shared" si="2"/>
        <v>920</v>
      </c>
      <c r="K24" s="120"/>
      <c r="L24" s="103"/>
      <c r="M24" s="103"/>
      <c r="N24" s="137"/>
      <c r="O24" s="137"/>
      <c r="P24" s="137"/>
      <c r="Q24" s="137"/>
    </row>
    <row r="25" spans="1:19" ht="24.75" customHeight="1" x14ac:dyDescent="0.25">
      <c r="A25" s="210"/>
      <c r="B25" s="223"/>
      <c r="C25" s="178"/>
      <c r="D25" s="178"/>
      <c r="E25" s="227"/>
      <c r="F25" s="8" t="s">
        <v>9</v>
      </c>
      <c r="G25" s="56"/>
      <c r="H25" s="94">
        <v>48000</v>
      </c>
      <c r="I25" s="4"/>
      <c r="J25" s="94">
        <f t="shared" si="2"/>
        <v>960</v>
      </c>
      <c r="K25" s="120"/>
      <c r="L25" s="103"/>
      <c r="M25" s="105"/>
      <c r="N25" s="137"/>
      <c r="O25" s="137"/>
      <c r="P25" s="137"/>
      <c r="Q25" s="137"/>
    </row>
    <row r="26" spans="1:19" ht="49.5" customHeight="1" x14ac:dyDescent="0.25">
      <c r="A26" s="213"/>
      <c r="B26" s="224"/>
      <c r="C26" s="179"/>
      <c r="D26" s="179"/>
      <c r="E26" s="58" t="s">
        <v>48</v>
      </c>
      <c r="F26" s="5" t="s">
        <v>8</v>
      </c>
      <c r="G26" s="62"/>
      <c r="H26" s="95" t="s">
        <v>77</v>
      </c>
      <c r="I26" s="54"/>
      <c r="J26" s="95" t="s">
        <v>79</v>
      </c>
      <c r="K26" s="121"/>
      <c r="L26" s="104"/>
      <c r="M26" s="104"/>
      <c r="N26" s="113"/>
      <c r="O26" s="113"/>
      <c r="P26" s="113"/>
      <c r="Q26" s="113"/>
    </row>
    <row r="27" spans="1:19" ht="24.75" customHeight="1" x14ac:dyDescent="0.25">
      <c r="A27" s="225">
        <v>5</v>
      </c>
      <c r="B27" s="186" t="s">
        <v>80</v>
      </c>
      <c r="C27" s="188">
        <v>20</v>
      </c>
      <c r="D27" s="188">
        <v>187</v>
      </c>
      <c r="E27" s="187" t="s">
        <v>12</v>
      </c>
      <c r="F27" s="27" t="s">
        <v>3</v>
      </c>
      <c r="G27" s="55"/>
      <c r="H27" s="94">
        <v>112000</v>
      </c>
      <c r="I27" s="26"/>
      <c r="J27" s="141">
        <f>H27*0.021</f>
        <v>2352</v>
      </c>
      <c r="K27" s="120"/>
      <c r="L27" s="103"/>
      <c r="M27" s="103"/>
      <c r="N27" s="105"/>
      <c r="O27" s="105"/>
      <c r="P27" s="105"/>
      <c r="Q27" s="105"/>
    </row>
    <row r="28" spans="1:19" ht="24.75" customHeight="1" x14ac:dyDescent="0.25">
      <c r="A28" s="225"/>
      <c r="B28" s="186"/>
      <c r="C28" s="188"/>
      <c r="D28" s="188"/>
      <c r="E28" s="226"/>
      <c r="F28" s="8" t="s">
        <v>4</v>
      </c>
      <c r="G28" s="56"/>
      <c r="H28" s="94">
        <v>102000</v>
      </c>
      <c r="I28" s="4"/>
      <c r="J28" s="141">
        <f t="shared" ref="J28:J30" si="3">H28*0.021</f>
        <v>2142</v>
      </c>
      <c r="K28" s="120"/>
      <c r="L28" s="103"/>
      <c r="M28" s="103"/>
      <c r="N28" s="105"/>
      <c r="O28" s="105"/>
      <c r="P28" s="105"/>
      <c r="Q28" s="105"/>
    </row>
    <row r="29" spans="1:19" ht="24.75" customHeight="1" x14ac:dyDescent="0.25">
      <c r="A29" s="225"/>
      <c r="B29" s="186"/>
      <c r="C29" s="188"/>
      <c r="D29" s="188"/>
      <c r="E29" s="226"/>
      <c r="F29" s="8" t="s">
        <v>40</v>
      </c>
      <c r="G29" s="56"/>
      <c r="H29" s="99">
        <v>62000</v>
      </c>
      <c r="I29" s="4"/>
      <c r="J29" s="141">
        <f t="shared" si="3"/>
        <v>1302</v>
      </c>
      <c r="K29" s="120"/>
      <c r="L29" s="107"/>
      <c r="M29" s="107"/>
      <c r="N29" s="115"/>
      <c r="O29" s="115"/>
      <c r="P29" s="115"/>
      <c r="Q29" s="115"/>
    </row>
    <row r="30" spans="1:19" ht="24.75" customHeight="1" x14ac:dyDescent="0.25">
      <c r="A30" s="225"/>
      <c r="B30" s="186"/>
      <c r="C30" s="188"/>
      <c r="D30" s="188"/>
      <c r="E30" s="227"/>
      <c r="F30" s="8" t="s">
        <v>41</v>
      </c>
      <c r="G30" s="56"/>
      <c r="H30" s="99">
        <v>48000</v>
      </c>
      <c r="I30" s="4"/>
      <c r="J30" s="141">
        <f t="shared" si="3"/>
        <v>1008.0000000000001</v>
      </c>
      <c r="K30" s="120"/>
      <c r="L30" s="107"/>
      <c r="M30" s="107"/>
      <c r="N30" s="115"/>
      <c r="O30" s="115"/>
      <c r="P30" s="115"/>
      <c r="Q30" s="115"/>
    </row>
    <row r="31" spans="1:19" ht="49.5" customHeight="1" x14ac:dyDescent="0.25">
      <c r="A31" s="225"/>
      <c r="B31" s="186"/>
      <c r="C31" s="188"/>
      <c r="D31" s="188"/>
      <c r="E31" s="58" t="s">
        <v>48</v>
      </c>
      <c r="F31" s="5" t="s">
        <v>8</v>
      </c>
      <c r="G31" s="62"/>
      <c r="H31" s="95" t="s">
        <v>77</v>
      </c>
      <c r="I31" s="54"/>
      <c r="J31" s="95" t="s">
        <v>79</v>
      </c>
      <c r="K31" s="121"/>
      <c r="L31" s="104"/>
      <c r="M31" s="104"/>
      <c r="N31" s="113"/>
      <c r="O31" s="113"/>
      <c r="P31" s="113"/>
      <c r="Q31" s="113"/>
    </row>
    <row r="32" spans="1:19" ht="24.75" customHeight="1" x14ac:dyDescent="0.25">
      <c r="A32" s="258">
        <v>6</v>
      </c>
      <c r="B32" s="220" t="s">
        <v>29</v>
      </c>
      <c r="C32" s="187">
        <v>27</v>
      </c>
      <c r="D32" s="187">
        <v>87</v>
      </c>
      <c r="E32" s="187" t="s">
        <v>12</v>
      </c>
      <c r="F32" s="6" t="s">
        <v>3</v>
      </c>
      <c r="G32" s="55"/>
      <c r="H32" s="114">
        <v>100000</v>
      </c>
      <c r="I32" s="156"/>
      <c r="J32" s="114">
        <f t="shared" ref="J32:J35" si="4">H32*0.027</f>
        <v>2700</v>
      </c>
      <c r="K32" s="119"/>
      <c r="L32" s="103"/>
      <c r="M32" s="103"/>
      <c r="N32" s="105"/>
      <c r="O32" s="105"/>
      <c r="P32" s="105"/>
      <c r="Q32" s="105"/>
    </row>
    <row r="33" spans="1:17" ht="24.75" customHeight="1" x14ac:dyDescent="0.25">
      <c r="A33" s="259"/>
      <c r="B33" s="229"/>
      <c r="C33" s="229"/>
      <c r="D33" s="229"/>
      <c r="E33" s="226"/>
      <c r="F33" s="8" t="s">
        <v>4</v>
      </c>
      <c r="G33" s="56"/>
      <c r="H33" s="114">
        <v>90000</v>
      </c>
      <c r="I33" s="157"/>
      <c r="J33" s="114">
        <f t="shared" si="4"/>
        <v>2430</v>
      </c>
      <c r="K33" s="120"/>
      <c r="L33" s="103"/>
      <c r="M33" s="103"/>
      <c r="N33" s="105"/>
      <c r="O33" s="105"/>
      <c r="P33" s="105"/>
      <c r="Q33" s="105"/>
    </row>
    <row r="34" spans="1:17" ht="24.75" customHeight="1" x14ac:dyDescent="0.25">
      <c r="A34" s="259"/>
      <c r="B34" s="229"/>
      <c r="C34" s="229"/>
      <c r="D34" s="229"/>
      <c r="E34" s="226"/>
      <c r="F34" s="8" t="s">
        <v>40</v>
      </c>
      <c r="G34" s="56"/>
      <c r="H34" s="159">
        <v>50000</v>
      </c>
      <c r="I34" s="157"/>
      <c r="J34" s="114">
        <f t="shared" si="4"/>
        <v>1350</v>
      </c>
      <c r="K34" s="120"/>
      <c r="L34" s="107"/>
      <c r="M34" s="107"/>
      <c r="N34" s="115"/>
      <c r="O34" s="115"/>
      <c r="P34" s="115"/>
      <c r="Q34" s="115"/>
    </row>
    <row r="35" spans="1:17" ht="24.75" customHeight="1" x14ac:dyDescent="0.25">
      <c r="A35" s="259"/>
      <c r="B35" s="229"/>
      <c r="C35" s="229"/>
      <c r="D35" s="229"/>
      <c r="E35" s="227"/>
      <c r="F35" s="8" t="s">
        <v>41</v>
      </c>
      <c r="G35" s="56"/>
      <c r="H35" s="159">
        <v>40000</v>
      </c>
      <c r="I35" s="157"/>
      <c r="J35" s="114">
        <f t="shared" si="4"/>
        <v>1080</v>
      </c>
      <c r="K35" s="120"/>
      <c r="L35" s="107"/>
      <c r="M35" s="107"/>
      <c r="N35" s="115"/>
      <c r="O35" s="115"/>
      <c r="P35" s="115"/>
      <c r="Q35" s="115"/>
    </row>
    <row r="36" spans="1:17" ht="49.5" customHeight="1" x14ac:dyDescent="0.25">
      <c r="A36" s="260"/>
      <c r="B36" s="230"/>
      <c r="C36" s="230"/>
      <c r="D36" s="230"/>
      <c r="E36" s="58" t="s">
        <v>48</v>
      </c>
      <c r="F36" s="5" t="s">
        <v>8</v>
      </c>
      <c r="G36" s="62"/>
      <c r="H36" s="95" t="s">
        <v>77</v>
      </c>
      <c r="I36" s="158"/>
      <c r="J36" s="164" t="s">
        <v>81</v>
      </c>
      <c r="K36" s="121"/>
      <c r="L36" s="104"/>
      <c r="M36" s="104"/>
      <c r="N36" s="113"/>
      <c r="O36" s="113"/>
      <c r="P36" s="113"/>
      <c r="Q36" s="113"/>
    </row>
    <row r="37" spans="1:17" ht="23.1" customHeight="1" x14ac:dyDescent="0.25">
      <c r="A37" s="209">
        <v>7</v>
      </c>
      <c r="B37" s="222" t="s">
        <v>29</v>
      </c>
      <c r="C37" s="177">
        <v>27</v>
      </c>
      <c r="D37" s="177">
        <v>141</v>
      </c>
      <c r="E37" s="187" t="s">
        <v>12</v>
      </c>
      <c r="F37" s="6" t="s">
        <v>3</v>
      </c>
      <c r="G37" s="57"/>
      <c r="H37" s="114">
        <v>110000</v>
      </c>
      <c r="I37" s="156"/>
      <c r="J37" s="114">
        <f t="shared" ref="J37:J40" si="5">H37*0.027</f>
        <v>2970</v>
      </c>
      <c r="K37" s="119"/>
      <c r="L37" s="103"/>
      <c r="M37" s="103"/>
      <c r="N37" s="105"/>
      <c r="O37" s="105"/>
      <c r="P37" s="105"/>
      <c r="Q37" s="105"/>
    </row>
    <row r="38" spans="1:17" ht="23.1" customHeight="1" x14ac:dyDescent="0.25">
      <c r="A38" s="210"/>
      <c r="B38" s="223"/>
      <c r="C38" s="178"/>
      <c r="D38" s="178"/>
      <c r="E38" s="226"/>
      <c r="F38" s="8" t="s">
        <v>4</v>
      </c>
      <c r="G38" s="59"/>
      <c r="H38" s="114">
        <v>100000</v>
      </c>
      <c r="I38" s="157"/>
      <c r="J38" s="114">
        <f t="shared" si="5"/>
        <v>2700</v>
      </c>
      <c r="K38" s="120"/>
      <c r="L38" s="103"/>
      <c r="M38" s="103"/>
      <c r="N38" s="105"/>
      <c r="O38" s="105"/>
      <c r="P38" s="105"/>
      <c r="Q38" s="105"/>
    </row>
    <row r="39" spans="1:17" ht="23.1" customHeight="1" x14ac:dyDescent="0.25">
      <c r="A39" s="210"/>
      <c r="B39" s="223"/>
      <c r="C39" s="178"/>
      <c r="D39" s="178"/>
      <c r="E39" s="226"/>
      <c r="F39" s="8" t="s">
        <v>40</v>
      </c>
      <c r="G39" s="59"/>
      <c r="H39" s="114">
        <v>60000</v>
      </c>
      <c r="I39" s="157"/>
      <c r="J39" s="114">
        <f t="shared" si="5"/>
        <v>1620</v>
      </c>
      <c r="K39" s="120"/>
      <c r="L39" s="103"/>
      <c r="M39" s="103"/>
      <c r="N39" s="105"/>
      <c r="O39" s="105"/>
      <c r="P39" s="105"/>
      <c r="Q39" s="105"/>
    </row>
    <row r="40" spans="1:17" ht="23.1" customHeight="1" x14ac:dyDescent="0.25">
      <c r="A40" s="210"/>
      <c r="B40" s="223"/>
      <c r="C40" s="178"/>
      <c r="D40" s="178"/>
      <c r="E40" s="227"/>
      <c r="F40" s="8" t="s">
        <v>41</v>
      </c>
      <c r="G40" s="59"/>
      <c r="H40" s="114">
        <v>42000</v>
      </c>
      <c r="I40" s="157"/>
      <c r="J40" s="114">
        <f t="shared" si="5"/>
        <v>1134</v>
      </c>
      <c r="K40" s="120"/>
      <c r="L40" s="103"/>
      <c r="M40" s="103"/>
      <c r="N40" s="105"/>
      <c r="O40" s="105"/>
      <c r="P40" s="105"/>
      <c r="Q40" s="105"/>
    </row>
    <row r="41" spans="1:17" ht="49.5" customHeight="1" x14ac:dyDescent="0.25">
      <c r="A41" s="211"/>
      <c r="B41" s="231"/>
      <c r="C41" s="212"/>
      <c r="D41" s="212"/>
      <c r="E41" s="58" t="s">
        <v>48</v>
      </c>
      <c r="F41" s="5" t="s">
        <v>8</v>
      </c>
      <c r="G41" s="62"/>
      <c r="H41" s="95" t="s">
        <v>77</v>
      </c>
      <c r="I41" s="158"/>
      <c r="J41" s="164" t="s">
        <v>81</v>
      </c>
      <c r="K41" s="121"/>
      <c r="L41" s="104"/>
      <c r="M41" s="104"/>
      <c r="N41" s="113"/>
      <c r="O41" s="113"/>
      <c r="P41" s="113"/>
      <c r="Q41" s="113"/>
    </row>
    <row r="42" spans="1:17" ht="23.1" customHeight="1" x14ac:dyDescent="0.25">
      <c r="A42" s="198">
        <v>8</v>
      </c>
      <c r="B42" s="205" t="s">
        <v>45</v>
      </c>
      <c r="C42" s="201">
        <v>20</v>
      </c>
      <c r="D42" s="201">
        <v>90</v>
      </c>
      <c r="E42" s="187" t="s">
        <v>12</v>
      </c>
      <c r="F42" s="1" t="s">
        <v>3</v>
      </c>
      <c r="G42" s="55"/>
      <c r="H42" s="94">
        <v>90000</v>
      </c>
      <c r="I42" s="4"/>
      <c r="J42" s="94">
        <f t="shared" ref="J42:J45" si="6">H42*0.02</f>
        <v>1800</v>
      </c>
      <c r="K42" s="120"/>
      <c r="L42" s="103"/>
      <c r="M42" s="103"/>
      <c r="N42" s="105"/>
      <c r="O42" s="105"/>
      <c r="P42" s="105"/>
      <c r="Q42" s="105"/>
    </row>
    <row r="43" spans="1:17" ht="23.1" customHeight="1" x14ac:dyDescent="0.25">
      <c r="A43" s="199"/>
      <c r="B43" s="206"/>
      <c r="C43" s="202"/>
      <c r="D43" s="202"/>
      <c r="E43" s="226"/>
      <c r="F43" s="3" t="s">
        <v>4</v>
      </c>
      <c r="G43" s="56"/>
      <c r="H43" s="94">
        <v>80000</v>
      </c>
      <c r="I43" s="4"/>
      <c r="J43" s="94">
        <f t="shared" si="6"/>
        <v>1600</v>
      </c>
      <c r="K43" s="120"/>
      <c r="L43" s="103"/>
      <c r="M43" s="103"/>
      <c r="N43" s="105"/>
      <c r="O43" s="105"/>
      <c r="P43" s="105"/>
      <c r="Q43" s="105"/>
    </row>
    <row r="44" spans="1:17" ht="23.1" customHeight="1" x14ac:dyDescent="0.25">
      <c r="A44" s="199"/>
      <c r="B44" s="206"/>
      <c r="C44" s="202"/>
      <c r="D44" s="202"/>
      <c r="E44" s="226"/>
      <c r="F44" s="3" t="s">
        <v>40</v>
      </c>
      <c r="G44" s="56"/>
      <c r="H44" s="94">
        <v>50000</v>
      </c>
      <c r="I44" s="4"/>
      <c r="J44" s="94">
        <f t="shared" si="6"/>
        <v>1000</v>
      </c>
      <c r="K44" s="120"/>
      <c r="L44" s="103"/>
      <c r="M44" s="103"/>
      <c r="N44" s="105"/>
      <c r="O44" s="105"/>
      <c r="P44" s="105"/>
      <c r="Q44" s="105"/>
    </row>
    <row r="45" spans="1:17" ht="23.1" customHeight="1" x14ac:dyDescent="0.25">
      <c r="A45" s="199"/>
      <c r="B45" s="206"/>
      <c r="C45" s="202"/>
      <c r="D45" s="202"/>
      <c r="E45" s="227"/>
      <c r="F45" s="3" t="s">
        <v>41</v>
      </c>
      <c r="G45" s="56"/>
      <c r="H45" s="94">
        <v>40000</v>
      </c>
      <c r="I45" s="4"/>
      <c r="J45" s="94">
        <f t="shared" si="6"/>
        <v>800</v>
      </c>
      <c r="K45" s="120"/>
      <c r="L45" s="103"/>
      <c r="M45" s="103"/>
      <c r="N45" s="105"/>
      <c r="O45" s="105"/>
      <c r="P45" s="137"/>
      <c r="Q45" s="137"/>
    </row>
    <row r="46" spans="1:17" ht="49.5" customHeight="1" x14ac:dyDescent="0.25">
      <c r="A46" s="204"/>
      <c r="B46" s="207"/>
      <c r="C46" s="208"/>
      <c r="D46" s="208"/>
      <c r="E46" s="58" t="s">
        <v>48</v>
      </c>
      <c r="F46" s="5" t="s">
        <v>8</v>
      </c>
      <c r="G46" s="62"/>
      <c r="H46" s="95" t="s">
        <v>77</v>
      </c>
      <c r="I46" s="54"/>
      <c r="J46" s="95" t="s">
        <v>79</v>
      </c>
      <c r="K46" s="121"/>
      <c r="L46" s="104"/>
      <c r="M46" s="104"/>
      <c r="N46" s="113"/>
      <c r="O46" s="113"/>
      <c r="P46" s="113"/>
      <c r="Q46" s="113"/>
    </row>
    <row r="47" spans="1:17" ht="23.1" customHeight="1" x14ac:dyDescent="0.25">
      <c r="A47" s="209">
        <v>9</v>
      </c>
      <c r="B47" s="222" t="s">
        <v>49</v>
      </c>
      <c r="C47" s="177">
        <v>20</v>
      </c>
      <c r="D47" s="177">
        <v>120</v>
      </c>
      <c r="E47" s="187" t="s">
        <v>12</v>
      </c>
      <c r="F47" s="6" t="s">
        <v>3</v>
      </c>
      <c r="G47" s="55"/>
      <c r="H47" s="94">
        <v>10000</v>
      </c>
      <c r="I47" s="2"/>
      <c r="J47" s="94">
        <f t="shared" ref="J47:J50" si="7">H47*0.02</f>
        <v>200</v>
      </c>
      <c r="K47" s="119"/>
      <c r="L47" s="103"/>
      <c r="M47" s="103"/>
      <c r="N47" s="105"/>
      <c r="O47" s="105"/>
      <c r="P47" s="105"/>
      <c r="Q47" s="105"/>
    </row>
    <row r="48" spans="1:17" ht="23.1" customHeight="1" x14ac:dyDescent="0.25">
      <c r="A48" s="210"/>
      <c r="B48" s="223"/>
      <c r="C48" s="178"/>
      <c r="D48" s="178"/>
      <c r="E48" s="226"/>
      <c r="F48" s="8" t="s">
        <v>4</v>
      </c>
      <c r="G48" s="56"/>
      <c r="H48" s="94">
        <v>90000</v>
      </c>
      <c r="I48" s="4"/>
      <c r="J48" s="94">
        <f t="shared" si="7"/>
        <v>1800</v>
      </c>
      <c r="K48" s="120"/>
      <c r="L48" s="103"/>
      <c r="M48" s="103"/>
      <c r="N48" s="105"/>
      <c r="O48" s="105"/>
      <c r="P48" s="105"/>
      <c r="Q48" s="105"/>
    </row>
    <row r="49" spans="1:17" ht="23.1" customHeight="1" x14ac:dyDescent="0.25">
      <c r="A49" s="210"/>
      <c r="B49" s="223"/>
      <c r="C49" s="178"/>
      <c r="D49" s="178"/>
      <c r="E49" s="226"/>
      <c r="F49" s="8" t="s">
        <v>40</v>
      </c>
      <c r="G49" s="56"/>
      <c r="H49" s="94">
        <v>52000</v>
      </c>
      <c r="I49" s="4"/>
      <c r="J49" s="94">
        <f t="shared" si="7"/>
        <v>1040</v>
      </c>
      <c r="K49" s="120"/>
      <c r="L49" s="103"/>
      <c r="M49" s="103"/>
      <c r="N49" s="105"/>
      <c r="O49" s="105"/>
      <c r="P49" s="105"/>
      <c r="Q49" s="105"/>
    </row>
    <row r="50" spans="1:17" ht="23.1" customHeight="1" x14ac:dyDescent="0.25">
      <c r="A50" s="210"/>
      <c r="B50" s="223"/>
      <c r="C50" s="178"/>
      <c r="D50" s="178"/>
      <c r="E50" s="227"/>
      <c r="F50" s="8" t="s">
        <v>41</v>
      </c>
      <c r="G50" s="56"/>
      <c r="H50" s="94">
        <v>42000</v>
      </c>
      <c r="I50" s="4"/>
      <c r="J50" s="94">
        <f t="shared" si="7"/>
        <v>840</v>
      </c>
      <c r="K50" s="120"/>
      <c r="L50" s="103"/>
      <c r="M50" s="103"/>
      <c r="N50" s="105"/>
      <c r="O50" s="105"/>
      <c r="P50" s="105"/>
      <c r="Q50" s="105"/>
    </row>
    <row r="51" spans="1:17" ht="49.5" customHeight="1" x14ac:dyDescent="0.25">
      <c r="A51" s="213"/>
      <c r="B51" s="224"/>
      <c r="C51" s="179"/>
      <c r="D51" s="179"/>
      <c r="E51" s="58" t="s">
        <v>48</v>
      </c>
      <c r="F51" s="5" t="s">
        <v>8</v>
      </c>
      <c r="G51" s="62"/>
      <c r="H51" s="95" t="s">
        <v>77</v>
      </c>
      <c r="I51" s="54"/>
      <c r="J51" s="95" t="s">
        <v>79</v>
      </c>
      <c r="K51" s="121"/>
      <c r="L51" s="104"/>
      <c r="M51" s="104"/>
      <c r="N51" s="113"/>
      <c r="O51" s="113"/>
      <c r="P51" s="113"/>
      <c r="Q51" s="113"/>
    </row>
    <row r="52" spans="1:17" ht="43.5" customHeight="1" x14ac:dyDescent="0.25">
      <c r="A52" s="180" t="s">
        <v>89</v>
      </c>
      <c r="B52" s="180"/>
      <c r="C52" s="180"/>
      <c r="D52" s="180"/>
      <c r="E52" s="180"/>
      <c r="F52" s="180"/>
      <c r="G52" s="180"/>
      <c r="H52" s="180"/>
      <c r="I52" s="180"/>
      <c r="J52" s="109"/>
      <c r="K52" s="109"/>
      <c r="L52" s="98"/>
      <c r="M52" s="98"/>
      <c r="N52" s="116"/>
      <c r="O52" s="116"/>
      <c r="P52" s="116"/>
      <c r="Q52" s="116"/>
    </row>
    <row r="53" spans="1:17" ht="42" customHeight="1" x14ac:dyDescent="0.25">
      <c r="A53" s="19" t="s">
        <v>0</v>
      </c>
      <c r="B53" s="20" t="s">
        <v>25</v>
      </c>
      <c r="C53" s="20" t="s">
        <v>5</v>
      </c>
      <c r="D53" s="20" t="s">
        <v>6</v>
      </c>
      <c r="E53" s="20" t="s">
        <v>7</v>
      </c>
      <c r="F53" s="21" t="s">
        <v>1</v>
      </c>
      <c r="G53" s="22"/>
      <c r="H53" s="22" t="s">
        <v>10</v>
      </c>
      <c r="I53" s="78"/>
      <c r="J53" s="122"/>
      <c r="K53" s="122"/>
      <c r="L53" s="97"/>
      <c r="M53" s="97"/>
      <c r="N53" s="117"/>
      <c r="O53" s="117"/>
      <c r="P53" s="117"/>
      <c r="Q53" s="117"/>
    </row>
    <row r="54" spans="1:17" ht="23.1" customHeight="1" x14ac:dyDescent="0.25">
      <c r="A54" s="214">
        <v>10</v>
      </c>
      <c r="B54" s="217" t="s">
        <v>50</v>
      </c>
      <c r="C54" s="181">
        <v>20</v>
      </c>
      <c r="D54" s="181">
        <v>140</v>
      </c>
      <c r="E54" s="187" t="s">
        <v>12</v>
      </c>
      <c r="F54" s="6" t="s">
        <v>3</v>
      </c>
      <c r="G54" s="57"/>
      <c r="H54" s="94">
        <v>110000</v>
      </c>
      <c r="I54" s="69"/>
      <c r="J54" s="94">
        <f>H54*0.02</f>
        <v>2200</v>
      </c>
      <c r="K54" s="123"/>
      <c r="L54" s="103"/>
      <c r="M54" s="103"/>
      <c r="N54" s="137"/>
      <c r="O54" s="137"/>
      <c r="P54" s="137"/>
      <c r="Q54" s="137"/>
    </row>
    <row r="55" spans="1:17" ht="23.1" customHeight="1" x14ac:dyDescent="0.25">
      <c r="A55" s="215"/>
      <c r="B55" s="218"/>
      <c r="C55" s="182"/>
      <c r="D55" s="182"/>
      <c r="E55" s="226"/>
      <c r="F55" s="8" t="s">
        <v>4</v>
      </c>
      <c r="G55" s="59"/>
      <c r="H55" s="94">
        <v>100000</v>
      </c>
      <c r="I55" s="70"/>
      <c r="J55" s="94">
        <f t="shared" ref="J55:J57" si="8">H55*0.02</f>
        <v>2000</v>
      </c>
      <c r="K55" s="124"/>
      <c r="L55" s="103"/>
      <c r="M55" s="103"/>
      <c r="N55" s="137"/>
      <c r="O55" s="137"/>
      <c r="P55" s="137"/>
      <c r="Q55" s="137"/>
    </row>
    <row r="56" spans="1:17" ht="23.1" customHeight="1" x14ac:dyDescent="0.25">
      <c r="A56" s="215"/>
      <c r="B56" s="218"/>
      <c r="C56" s="182"/>
      <c r="D56" s="182"/>
      <c r="E56" s="226"/>
      <c r="F56" s="8" t="s">
        <v>40</v>
      </c>
      <c r="G56" s="59"/>
      <c r="H56" s="94">
        <v>60000</v>
      </c>
      <c r="I56" s="70"/>
      <c r="J56" s="94">
        <f t="shared" si="8"/>
        <v>1200</v>
      </c>
      <c r="K56" s="124"/>
      <c r="L56" s="103"/>
      <c r="M56" s="103"/>
      <c r="N56" s="137"/>
      <c r="O56" s="137"/>
      <c r="P56" s="137"/>
      <c r="Q56" s="137"/>
    </row>
    <row r="57" spans="1:17" ht="23.1" customHeight="1" x14ac:dyDescent="0.25">
      <c r="A57" s="215"/>
      <c r="B57" s="218"/>
      <c r="C57" s="182"/>
      <c r="D57" s="182"/>
      <c r="E57" s="227"/>
      <c r="F57" s="8" t="s">
        <v>41</v>
      </c>
      <c r="G57" s="59"/>
      <c r="H57" s="94">
        <v>45000</v>
      </c>
      <c r="I57" s="70"/>
      <c r="J57" s="94">
        <f t="shared" si="8"/>
        <v>900</v>
      </c>
      <c r="K57" s="124"/>
      <c r="L57" s="105"/>
      <c r="M57" s="103"/>
      <c r="N57" s="137"/>
      <c r="O57" s="137"/>
      <c r="P57" s="137"/>
      <c r="Q57" s="137"/>
    </row>
    <row r="58" spans="1:17" ht="49.5" customHeight="1" x14ac:dyDescent="0.25">
      <c r="A58" s="216"/>
      <c r="B58" s="219"/>
      <c r="C58" s="183"/>
      <c r="D58" s="183"/>
      <c r="E58" s="58" t="s">
        <v>48</v>
      </c>
      <c r="F58" s="5" t="s">
        <v>8</v>
      </c>
      <c r="G58" s="62"/>
      <c r="H58" s="95" t="s">
        <v>77</v>
      </c>
      <c r="I58" s="54"/>
      <c r="J58" s="95" t="s">
        <v>79</v>
      </c>
      <c r="K58" s="125"/>
      <c r="L58" s="104"/>
      <c r="M58" s="104"/>
      <c r="N58" s="138"/>
      <c r="O58" s="137"/>
      <c r="P58" s="138"/>
      <c r="Q58" s="138"/>
    </row>
    <row r="59" spans="1:17" ht="23.1" customHeight="1" x14ac:dyDescent="0.25">
      <c r="A59" s="209">
        <v>11</v>
      </c>
      <c r="B59" s="222" t="s">
        <v>30</v>
      </c>
      <c r="C59" s="177">
        <v>27</v>
      </c>
      <c r="D59" s="177">
        <v>140</v>
      </c>
      <c r="E59" s="187" t="s">
        <v>12</v>
      </c>
      <c r="F59" s="6" t="s">
        <v>3</v>
      </c>
      <c r="G59" s="60"/>
      <c r="H59" s="94">
        <v>105000</v>
      </c>
      <c r="I59" s="69"/>
      <c r="J59" s="94">
        <f t="shared" ref="J59:J62" si="9">H59*0.027</f>
        <v>2835</v>
      </c>
      <c r="K59" s="123"/>
      <c r="L59" s="104"/>
      <c r="M59" s="103"/>
      <c r="N59" s="137"/>
      <c r="O59" s="153"/>
      <c r="P59" s="137"/>
      <c r="Q59" s="137"/>
    </row>
    <row r="60" spans="1:17" ht="23.1" customHeight="1" x14ac:dyDescent="0.25">
      <c r="A60" s="210"/>
      <c r="B60" s="223"/>
      <c r="C60" s="178"/>
      <c r="D60" s="178"/>
      <c r="E60" s="226"/>
      <c r="F60" s="8" t="s">
        <v>4</v>
      </c>
      <c r="G60" s="61"/>
      <c r="H60" s="94">
        <v>95000</v>
      </c>
      <c r="I60" s="70"/>
      <c r="J60" s="94">
        <f t="shared" si="9"/>
        <v>2565</v>
      </c>
      <c r="K60" s="124"/>
      <c r="L60" s="103"/>
      <c r="M60" s="103"/>
      <c r="N60" s="137"/>
      <c r="O60" s="137"/>
      <c r="P60" s="137"/>
      <c r="Q60" s="137"/>
    </row>
    <row r="61" spans="1:17" ht="23.1" customHeight="1" x14ac:dyDescent="0.25">
      <c r="A61" s="210"/>
      <c r="B61" s="223"/>
      <c r="C61" s="178"/>
      <c r="D61" s="178"/>
      <c r="E61" s="226"/>
      <c r="F61" s="8" t="s">
        <v>40</v>
      </c>
      <c r="G61" s="61"/>
      <c r="H61" s="94">
        <v>60000</v>
      </c>
      <c r="I61" s="70"/>
      <c r="J61" s="94">
        <f t="shared" si="9"/>
        <v>1620</v>
      </c>
      <c r="K61" s="124"/>
      <c r="L61" s="103"/>
      <c r="M61" s="103"/>
      <c r="N61" s="137"/>
      <c r="O61" s="137"/>
      <c r="P61" s="137"/>
      <c r="Q61" s="137"/>
    </row>
    <row r="62" spans="1:17" ht="23.1" customHeight="1" x14ac:dyDescent="0.25">
      <c r="A62" s="210"/>
      <c r="B62" s="223"/>
      <c r="C62" s="178"/>
      <c r="D62" s="178"/>
      <c r="E62" s="227"/>
      <c r="F62" s="8" t="s">
        <v>41</v>
      </c>
      <c r="G62" s="61"/>
      <c r="H62" s="94">
        <v>43000</v>
      </c>
      <c r="I62" s="70"/>
      <c r="J62" s="94">
        <f t="shared" si="9"/>
        <v>1161</v>
      </c>
      <c r="K62" s="124"/>
      <c r="L62" s="103"/>
      <c r="M62" s="103"/>
      <c r="N62" s="137"/>
      <c r="O62" s="137"/>
      <c r="P62" s="137"/>
      <c r="Q62" s="137"/>
    </row>
    <row r="63" spans="1:17" ht="49.5" customHeight="1" x14ac:dyDescent="0.25">
      <c r="A63" s="213"/>
      <c r="B63" s="224"/>
      <c r="C63" s="179"/>
      <c r="D63" s="179"/>
      <c r="E63" s="58" t="s">
        <v>48</v>
      </c>
      <c r="F63" s="5" t="s">
        <v>8</v>
      </c>
      <c r="G63" s="62"/>
      <c r="H63" s="95" t="s">
        <v>77</v>
      </c>
      <c r="I63" s="79"/>
      <c r="J63" s="165" t="s">
        <v>79</v>
      </c>
      <c r="K63" s="125"/>
      <c r="L63" s="104"/>
      <c r="M63" s="104"/>
      <c r="N63" s="138"/>
      <c r="O63" s="138"/>
      <c r="P63" s="138"/>
      <c r="Q63" s="138"/>
    </row>
    <row r="64" spans="1:17" ht="23.1" customHeight="1" x14ac:dyDescent="0.25">
      <c r="A64" s="209">
        <v>12</v>
      </c>
      <c r="B64" s="220" t="s">
        <v>31</v>
      </c>
      <c r="C64" s="177">
        <v>27</v>
      </c>
      <c r="D64" s="177">
        <v>142</v>
      </c>
      <c r="E64" s="187" t="s">
        <v>12</v>
      </c>
      <c r="F64" s="6" t="s">
        <v>3</v>
      </c>
      <c r="G64" s="60"/>
      <c r="H64" s="15">
        <v>105000</v>
      </c>
      <c r="I64" s="69"/>
      <c r="J64" s="94">
        <f>H64*0.027</f>
        <v>2835</v>
      </c>
      <c r="K64" s="123"/>
      <c r="L64" s="104"/>
      <c r="M64" s="103"/>
      <c r="N64" s="137"/>
      <c r="O64" s="153"/>
      <c r="P64" s="137"/>
      <c r="Q64" s="137"/>
    </row>
    <row r="65" spans="1:17" ht="23.1" customHeight="1" x14ac:dyDescent="0.25">
      <c r="A65" s="210"/>
      <c r="B65" s="186"/>
      <c r="C65" s="178"/>
      <c r="D65" s="178"/>
      <c r="E65" s="226"/>
      <c r="F65" s="8" t="s">
        <v>4</v>
      </c>
      <c r="G65" s="61"/>
      <c r="H65" s="15">
        <v>95000</v>
      </c>
      <c r="I65" s="70"/>
      <c r="J65" s="94">
        <f t="shared" ref="J65:J67" si="10">H65*0.027</f>
        <v>2565</v>
      </c>
      <c r="K65" s="124"/>
      <c r="L65" s="103"/>
      <c r="M65" s="103"/>
      <c r="N65" s="137"/>
      <c r="O65" s="137"/>
      <c r="P65" s="137"/>
      <c r="Q65" s="137"/>
    </row>
    <row r="66" spans="1:17" ht="23.1" customHeight="1" x14ac:dyDescent="0.25">
      <c r="A66" s="210"/>
      <c r="B66" s="186"/>
      <c r="C66" s="178"/>
      <c r="D66" s="178"/>
      <c r="E66" s="226"/>
      <c r="F66" s="8" t="s">
        <v>40</v>
      </c>
      <c r="G66" s="61"/>
      <c r="H66" s="15">
        <v>60000</v>
      </c>
      <c r="I66" s="70"/>
      <c r="J66" s="94">
        <f t="shared" si="10"/>
        <v>1620</v>
      </c>
      <c r="K66" s="124"/>
      <c r="L66" s="103"/>
      <c r="M66" s="103"/>
      <c r="N66" s="137"/>
      <c r="O66" s="137"/>
      <c r="P66" s="137"/>
      <c r="Q66" s="137"/>
    </row>
    <row r="67" spans="1:17" ht="23.1" customHeight="1" x14ac:dyDescent="0.25">
      <c r="A67" s="210"/>
      <c r="B67" s="186"/>
      <c r="C67" s="178"/>
      <c r="D67" s="178"/>
      <c r="E67" s="227"/>
      <c r="F67" s="8" t="s">
        <v>41</v>
      </c>
      <c r="G67" s="61"/>
      <c r="H67" s="15">
        <v>43000</v>
      </c>
      <c r="I67" s="70"/>
      <c r="J67" s="94">
        <f t="shared" si="10"/>
        <v>1161</v>
      </c>
      <c r="K67" s="124"/>
      <c r="L67" s="103"/>
      <c r="M67" s="103"/>
      <c r="N67" s="137"/>
      <c r="O67" s="137"/>
      <c r="P67" s="137"/>
      <c r="Q67" s="137"/>
    </row>
    <row r="68" spans="1:17" ht="44.25" customHeight="1" x14ac:dyDescent="0.25">
      <c r="A68" s="213"/>
      <c r="B68" s="221"/>
      <c r="C68" s="179"/>
      <c r="D68" s="179"/>
      <c r="E68" s="58" t="s">
        <v>48</v>
      </c>
      <c r="F68" s="5" t="s">
        <v>8</v>
      </c>
      <c r="G68" s="62"/>
      <c r="H68" s="95" t="s">
        <v>77</v>
      </c>
      <c r="I68" s="79"/>
      <c r="J68" s="165" t="s">
        <v>79</v>
      </c>
      <c r="K68" s="125"/>
      <c r="L68" s="104"/>
      <c r="M68" s="104"/>
      <c r="N68" s="113"/>
      <c r="O68" s="113"/>
      <c r="P68" s="113"/>
      <c r="Q68" s="113"/>
    </row>
    <row r="69" spans="1:17" ht="23.1" customHeight="1" x14ac:dyDescent="0.25">
      <c r="A69" s="209">
        <v>13</v>
      </c>
      <c r="B69" s="220" t="s">
        <v>32</v>
      </c>
      <c r="C69" s="177">
        <v>28</v>
      </c>
      <c r="D69" s="177">
        <v>120</v>
      </c>
      <c r="E69" s="187" t="s">
        <v>12</v>
      </c>
      <c r="F69" s="6" t="s">
        <v>3</v>
      </c>
      <c r="G69" s="60"/>
      <c r="H69" s="94">
        <v>105000</v>
      </c>
      <c r="I69" s="70"/>
      <c r="J69" s="264">
        <f>H69*0.028</f>
        <v>2940</v>
      </c>
      <c r="K69" s="124"/>
      <c r="L69" s="103"/>
      <c r="M69" s="103"/>
      <c r="N69" s="105"/>
      <c r="O69" s="105"/>
      <c r="P69" s="105"/>
      <c r="Q69" s="105"/>
    </row>
    <row r="70" spans="1:17" ht="23.1" customHeight="1" x14ac:dyDescent="0.25">
      <c r="A70" s="210"/>
      <c r="B70" s="186"/>
      <c r="C70" s="178"/>
      <c r="D70" s="178"/>
      <c r="E70" s="226"/>
      <c r="F70" s="8" t="s">
        <v>4</v>
      </c>
      <c r="G70" s="61"/>
      <c r="H70" s="94">
        <v>95000</v>
      </c>
      <c r="I70" s="70"/>
      <c r="J70" s="130">
        <f t="shared" ref="J70:J72" si="11">H70*0.028</f>
        <v>2660</v>
      </c>
      <c r="K70" s="124"/>
      <c r="L70" s="103"/>
      <c r="M70" s="103"/>
      <c r="N70" s="105"/>
      <c r="O70" s="105"/>
      <c r="P70" s="105"/>
      <c r="Q70" s="105"/>
    </row>
    <row r="71" spans="1:17" ht="23.1" customHeight="1" x14ac:dyDescent="0.25">
      <c r="A71" s="210"/>
      <c r="B71" s="186"/>
      <c r="C71" s="178"/>
      <c r="D71" s="178"/>
      <c r="E71" s="226"/>
      <c r="F71" s="8" t="s">
        <v>40</v>
      </c>
      <c r="G71" s="61"/>
      <c r="H71" s="94">
        <v>58000</v>
      </c>
      <c r="I71" s="70"/>
      <c r="J71" s="130">
        <f t="shared" si="11"/>
        <v>1624</v>
      </c>
      <c r="K71" s="124"/>
      <c r="L71" s="103"/>
      <c r="M71" s="103"/>
      <c r="N71" s="105"/>
      <c r="O71" s="105"/>
      <c r="P71" s="105"/>
      <c r="Q71" s="105"/>
    </row>
    <row r="72" spans="1:17" ht="23.1" customHeight="1" x14ac:dyDescent="0.25">
      <c r="A72" s="210"/>
      <c r="B72" s="186"/>
      <c r="C72" s="178"/>
      <c r="D72" s="178"/>
      <c r="E72" s="227"/>
      <c r="F72" s="8" t="s">
        <v>41</v>
      </c>
      <c r="G72" s="61"/>
      <c r="H72" s="94">
        <v>41000</v>
      </c>
      <c r="I72" s="70"/>
      <c r="J72" s="124">
        <f t="shared" si="11"/>
        <v>1148</v>
      </c>
      <c r="K72" s="124"/>
      <c r="L72" s="103"/>
      <c r="M72" s="103"/>
      <c r="N72" s="105"/>
      <c r="O72" s="105"/>
      <c r="P72" s="105"/>
      <c r="Q72" s="105"/>
    </row>
    <row r="73" spans="1:17" ht="49.5" customHeight="1" x14ac:dyDescent="0.25">
      <c r="A73" s="211"/>
      <c r="B73" s="186"/>
      <c r="C73" s="212"/>
      <c r="D73" s="212"/>
      <c r="E73" s="58" t="s">
        <v>48</v>
      </c>
      <c r="F73" s="5" t="s">
        <v>8</v>
      </c>
      <c r="G73" s="62"/>
      <c r="H73" s="95" t="s">
        <v>77</v>
      </c>
      <c r="I73" s="79"/>
      <c r="J73" s="165" t="s">
        <v>79</v>
      </c>
      <c r="K73" s="125"/>
      <c r="L73" s="104"/>
      <c r="M73" s="104"/>
      <c r="N73" s="113"/>
      <c r="O73" s="113"/>
      <c r="P73" s="113"/>
      <c r="Q73" s="113"/>
    </row>
    <row r="74" spans="1:17" s="17" customFormat="1" ht="23.1" customHeight="1" x14ac:dyDescent="0.25">
      <c r="A74" s="209">
        <v>14</v>
      </c>
      <c r="B74" s="222" t="s">
        <v>32</v>
      </c>
      <c r="C74" s="177">
        <v>43</v>
      </c>
      <c r="D74" s="177" t="s">
        <v>42</v>
      </c>
      <c r="E74" s="187" t="s">
        <v>12</v>
      </c>
      <c r="F74" s="6" t="s">
        <v>3</v>
      </c>
      <c r="G74" s="60"/>
      <c r="H74" s="15">
        <v>105000</v>
      </c>
      <c r="I74" s="69"/>
      <c r="J74" s="94">
        <f>H74*0.043</f>
        <v>4515</v>
      </c>
      <c r="K74" s="123"/>
      <c r="L74" s="104"/>
      <c r="M74" s="103"/>
      <c r="N74" s="137"/>
      <c r="O74" s="153"/>
      <c r="P74" s="105"/>
      <c r="Q74" s="105"/>
    </row>
    <row r="75" spans="1:17" s="17" customFormat="1" ht="23.1" customHeight="1" x14ac:dyDescent="0.25">
      <c r="A75" s="210"/>
      <c r="B75" s="223"/>
      <c r="C75" s="178"/>
      <c r="D75" s="178"/>
      <c r="E75" s="226"/>
      <c r="F75" s="8" t="s">
        <v>4</v>
      </c>
      <c r="G75" s="61"/>
      <c r="H75" s="15">
        <v>95000</v>
      </c>
      <c r="I75" s="70"/>
      <c r="J75" s="94">
        <f t="shared" ref="J75:J77" si="12">H75*0.043</f>
        <v>4084.9999999999995</v>
      </c>
      <c r="K75" s="124"/>
      <c r="L75" s="103"/>
      <c r="M75" s="103"/>
      <c r="N75" s="137"/>
      <c r="O75" s="137"/>
      <c r="P75" s="105"/>
      <c r="Q75" s="105"/>
    </row>
    <row r="76" spans="1:17" s="17" customFormat="1" ht="23.1" customHeight="1" x14ac:dyDescent="0.25">
      <c r="A76" s="210"/>
      <c r="B76" s="223"/>
      <c r="C76" s="178"/>
      <c r="D76" s="178"/>
      <c r="E76" s="226"/>
      <c r="F76" s="8" t="s">
        <v>40</v>
      </c>
      <c r="G76" s="61"/>
      <c r="H76" s="15">
        <v>55000</v>
      </c>
      <c r="I76" s="70"/>
      <c r="J76" s="94">
        <f t="shared" si="12"/>
        <v>2365</v>
      </c>
      <c r="K76" s="124"/>
      <c r="L76" s="103"/>
      <c r="M76" s="103"/>
      <c r="N76" s="137"/>
      <c r="O76" s="137"/>
      <c r="P76" s="105"/>
      <c r="Q76" s="105"/>
    </row>
    <row r="77" spans="1:17" s="17" customFormat="1" ht="23.1" customHeight="1" x14ac:dyDescent="0.25">
      <c r="A77" s="210"/>
      <c r="B77" s="223"/>
      <c r="C77" s="178"/>
      <c r="D77" s="178"/>
      <c r="E77" s="227"/>
      <c r="F77" s="8" t="s">
        <v>41</v>
      </c>
      <c r="G77" s="61"/>
      <c r="H77" s="15">
        <v>40000</v>
      </c>
      <c r="I77" s="70"/>
      <c r="J77" s="94">
        <f t="shared" si="12"/>
        <v>1719.9999999999998</v>
      </c>
      <c r="K77" s="124"/>
      <c r="L77" s="103"/>
      <c r="M77" s="103"/>
      <c r="N77" s="137"/>
      <c r="O77" s="137"/>
      <c r="P77" s="137"/>
      <c r="Q77" s="137"/>
    </row>
    <row r="78" spans="1:17" s="17" customFormat="1" ht="49.5" customHeight="1" x14ac:dyDescent="0.25">
      <c r="A78" s="213"/>
      <c r="B78" s="224"/>
      <c r="C78" s="179"/>
      <c r="D78" s="179"/>
      <c r="E78" s="58" t="s">
        <v>48</v>
      </c>
      <c r="F78" s="5" t="s">
        <v>8</v>
      </c>
      <c r="G78" s="62"/>
      <c r="H78" s="165" t="s">
        <v>77</v>
      </c>
      <c r="I78" s="79"/>
      <c r="J78" s="95" t="s">
        <v>82</v>
      </c>
      <c r="K78" s="125"/>
      <c r="L78" s="104"/>
      <c r="M78" s="104"/>
      <c r="N78" s="113"/>
      <c r="O78" s="113"/>
      <c r="P78" s="113"/>
      <c r="Q78" s="113"/>
    </row>
    <row r="79" spans="1:17" ht="23.1" hidden="1" customHeight="1" x14ac:dyDescent="0.25">
      <c r="A79" s="198"/>
      <c r="B79" s="205"/>
      <c r="C79" s="201"/>
      <c r="D79" s="201"/>
      <c r="E79" s="187"/>
      <c r="F79" s="1"/>
      <c r="G79" s="55"/>
      <c r="H79" s="72"/>
      <c r="I79" s="70"/>
      <c r="J79" s="124"/>
      <c r="K79" s="124"/>
      <c r="L79" s="94"/>
      <c r="M79" s="94"/>
      <c r="N79" s="114"/>
      <c r="O79" s="114"/>
      <c r="P79" s="114"/>
      <c r="Q79" s="114"/>
    </row>
    <row r="80" spans="1:17" ht="23.1" hidden="1" customHeight="1" x14ac:dyDescent="0.25">
      <c r="A80" s="199"/>
      <c r="B80" s="206"/>
      <c r="C80" s="202"/>
      <c r="D80" s="202"/>
      <c r="E80" s="226"/>
      <c r="F80" s="3"/>
      <c r="G80" s="56"/>
      <c r="H80" s="72"/>
      <c r="I80" s="70"/>
      <c r="J80" s="124"/>
      <c r="K80" s="124"/>
      <c r="L80" s="94"/>
      <c r="M80" s="94"/>
      <c r="N80" s="114"/>
      <c r="O80" s="114"/>
      <c r="P80" s="114"/>
      <c r="Q80" s="114"/>
    </row>
    <row r="81" spans="1:17" ht="23.1" hidden="1" customHeight="1" x14ac:dyDescent="0.25">
      <c r="A81" s="199"/>
      <c r="B81" s="206"/>
      <c r="C81" s="202"/>
      <c r="D81" s="202"/>
      <c r="E81" s="226"/>
      <c r="F81" s="3"/>
      <c r="G81" s="56"/>
      <c r="H81" s="72"/>
      <c r="I81" s="70"/>
      <c r="J81" s="124"/>
      <c r="K81" s="124"/>
      <c r="L81" s="94"/>
      <c r="M81" s="94"/>
      <c r="N81" s="114"/>
      <c r="O81" s="114"/>
      <c r="P81" s="114"/>
      <c r="Q81" s="114"/>
    </row>
    <row r="82" spans="1:17" ht="23.1" hidden="1" customHeight="1" x14ac:dyDescent="0.25">
      <c r="A82" s="199"/>
      <c r="B82" s="206"/>
      <c r="C82" s="202"/>
      <c r="D82" s="202"/>
      <c r="E82" s="227"/>
      <c r="F82" s="3"/>
      <c r="G82" s="56"/>
      <c r="H82" s="72"/>
      <c r="I82" s="70"/>
      <c r="J82" s="124"/>
      <c r="K82" s="124"/>
      <c r="L82" s="94"/>
      <c r="M82" s="94"/>
      <c r="N82" s="114"/>
      <c r="O82" s="114"/>
      <c r="P82" s="114"/>
      <c r="Q82" s="114"/>
    </row>
    <row r="83" spans="1:17" ht="49.5" hidden="1" customHeight="1" x14ac:dyDescent="0.25">
      <c r="A83" s="204"/>
      <c r="B83" s="207"/>
      <c r="C83" s="208"/>
      <c r="D83" s="208"/>
      <c r="E83" s="58"/>
      <c r="F83" s="5"/>
      <c r="G83" s="62"/>
      <c r="H83" s="72"/>
      <c r="I83" s="79"/>
      <c r="J83" s="125"/>
      <c r="K83" s="125"/>
      <c r="L83" s="94"/>
      <c r="M83" s="94"/>
      <c r="N83" s="114"/>
      <c r="O83" s="114"/>
      <c r="P83" s="114"/>
      <c r="Q83" s="114"/>
    </row>
    <row r="84" spans="1:17" ht="23.1" customHeight="1" x14ac:dyDescent="0.25">
      <c r="A84" s="189">
        <v>16</v>
      </c>
      <c r="B84" s="255" t="s">
        <v>33</v>
      </c>
      <c r="C84" s="252">
        <v>19</v>
      </c>
      <c r="D84" s="252">
        <v>140</v>
      </c>
      <c r="E84" s="252" t="s">
        <v>16</v>
      </c>
      <c r="F84" s="1" t="s">
        <v>3</v>
      </c>
      <c r="G84" s="9"/>
      <c r="H84" s="94">
        <v>120000</v>
      </c>
      <c r="I84" s="69"/>
      <c r="J84" s="94">
        <f t="shared" ref="J84:J87" si="13">H84*0.019</f>
        <v>2280</v>
      </c>
      <c r="K84" s="123"/>
      <c r="L84" s="103"/>
      <c r="M84" s="103"/>
      <c r="N84" s="137"/>
      <c r="O84" s="137"/>
      <c r="P84" s="105"/>
      <c r="Q84" s="105"/>
    </row>
    <row r="85" spans="1:17" ht="23.1" customHeight="1" x14ac:dyDescent="0.25">
      <c r="A85" s="190"/>
      <c r="B85" s="256"/>
      <c r="C85" s="253"/>
      <c r="D85" s="253"/>
      <c r="E85" s="253"/>
      <c r="F85" s="3" t="s">
        <v>4</v>
      </c>
      <c r="G85" s="10"/>
      <c r="H85" s="94">
        <v>110000</v>
      </c>
      <c r="I85" s="70"/>
      <c r="J85" s="94">
        <f t="shared" si="13"/>
        <v>2090</v>
      </c>
      <c r="K85" s="124"/>
      <c r="L85" s="103"/>
      <c r="M85" s="103"/>
      <c r="N85" s="137"/>
      <c r="O85" s="137"/>
      <c r="P85" s="105"/>
      <c r="Q85" s="105"/>
    </row>
    <row r="86" spans="1:17" ht="23.1" customHeight="1" x14ac:dyDescent="0.25">
      <c r="A86" s="190"/>
      <c r="B86" s="256"/>
      <c r="C86" s="253"/>
      <c r="D86" s="253"/>
      <c r="E86" s="253"/>
      <c r="F86" s="3" t="s">
        <v>40</v>
      </c>
      <c r="G86" s="10"/>
      <c r="H86" s="94">
        <v>75000</v>
      </c>
      <c r="I86" s="70"/>
      <c r="J86" s="94">
        <f t="shared" si="13"/>
        <v>1425</v>
      </c>
      <c r="K86" s="124"/>
      <c r="L86" s="103"/>
      <c r="M86" s="103"/>
      <c r="N86" s="137"/>
      <c r="O86" s="137"/>
      <c r="P86" s="105"/>
      <c r="Q86" s="105"/>
    </row>
    <row r="87" spans="1:17" ht="23.25" customHeight="1" x14ac:dyDescent="0.25">
      <c r="A87" s="191"/>
      <c r="B87" s="257"/>
      <c r="C87" s="254"/>
      <c r="D87" s="254"/>
      <c r="E87" s="254"/>
      <c r="F87" s="5" t="s">
        <v>41</v>
      </c>
      <c r="G87" s="11"/>
      <c r="H87" s="99">
        <v>62000</v>
      </c>
      <c r="I87" s="79"/>
      <c r="J87" s="94">
        <f t="shared" si="13"/>
        <v>1178</v>
      </c>
      <c r="K87" s="125"/>
      <c r="L87" s="107"/>
      <c r="M87" s="107"/>
      <c r="N87" s="139"/>
      <c r="O87" s="139"/>
      <c r="P87" s="115"/>
      <c r="Q87" s="115"/>
    </row>
    <row r="88" spans="1:17" ht="43.5" customHeight="1" x14ac:dyDescent="0.25">
      <c r="A88" s="258">
        <v>17</v>
      </c>
      <c r="B88" s="185" t="s">
        <v>53</v>
      </c>
      <c r="C88" s="187" t="s">
        <v>55</v>
      </c>
      <c r="D88" s="187" t="s">
        <v>56</v>
      </c>
      <c r="E88" s="187" t="s">
        <v>52</v>
      </c>
      <c r="F88" s="63" t="s">
        <v>54</v>
      </c>
      <c r="G88" s="64"/>
      <c r="H88" s="95">
        <v>105000</v>
      </c>
      <c r="I88" s="80"/>
      <c r="J88" s="126">
        <v>7790</v>
      </c>
      <c r="K88" s="126"/>
      <c r="L88" s="103"/>
      <c r="M88" s="103"/>
      <c r="N88" s="105"/>
      <c r="O88" s="105"/>
      <c r="P88" s="105"/>
      <c r="Q88" s="105"/>
    </row>
    <row r="89" spans="1:17" ht="75.75" customHeight="1" x14ac:dyDescent="0.25">
      <c r="A89" s="225"/>
      <c r="B89" s="186"/>
      <c r="C89" s="188"/>
      <c r="D89" s="188"/>
      <c r="E89" s="188"/>
      <c r="F89" s="71" t="s">
        <v>57</v>
      </c>
      <c r="G89" s="10"/>
      <c r="H89" s="166">
        <v>64000</v>
      </c>
      <c r="I89" s="80"/>
      <c r="J89" s="126">
        <v>6300</v>
      </c>
      <c r="K89" s="126"/>
      <c r="L89" s="108"/>
      <c r="M89" s="108"/>
      <c r="N89" s="118"/>
      <c r="O89" s="118"/>
      <c r="P89" s="118"/>
      <c r="Q89" s="118"/>
    </row>
    <row r="90" spans="1:17" ht="53.25" customHeight="1" x14ac:dyDescent="0.25">
      <c r="A90" s="184" t="s">
        <v>88</v>
      </c>
      <c r="B90" s="184"/>
      <c r="C90" s="184"/>
      <c r="D90" s="184"/>
      <c r="E90" s="184"/>
      <c r="F90" s="184"/>
      <c r="G90" s="184"/>
      <c r="H90" s="184"/>
      <c r="I90" s="184"/>
      <c r="J90" s="110"/>
      <c r="K90" s="110"/>
      <c r="L90" s="98"/>
      <c r="M90" s="98"/>
      <c r="N90" s="116"/>
      <c r="O90" s="116"/>
      <c r="P90" s="116"/>
      <c r="Q90" s="116"/>
    </row>
    <row r="91" spans="1:17" ht="72.75" customHeight="1" x14ac:dyDescent="0.25">
      <c r="A91" s="19" t="s">
        <v>0</v>
      </c>
      <c r="B91" s="20" t="s">
        <v>25</v>
      </c>
      <c r="C91" s="20" t="s">
        <v>5</v>
      </c>
      <c r="D91" s="20" t="s">
        <v>6</v>
      </c>
      <c r="E91" s="20" t="s">
        <v>7</v>
      </c>
      <c r="F91" s="21" t="s">
        <v>1</v>
      </c>
      <c r="G91" s="22"/>
      <c r="H91" s="22" t="s">
        <v>10</v>
      </c>
      <c r="I91" s="78"/>
      <c r="J91" s="122"/>
      <c r="K91" s="122"/>
      <c r="L91" s="97"/>
      <c r="M91" s="97"/>
      <c r="N91" s="117"/>
      <c r="O91" s="117"/>
      <c r="P91" s="117"/>
      <c r="Q91" s="117"/>
    </row>
    <row r="92" spans="1:17" ht="23.1" customHeight="1" x14ac:dyDescent="0.25">
      <c r="A92" s="209">
        <v>19</v>
      </c>
      <c r="B92" s="195" t="s">
        <v>58</v>
      </c>
      <c r="C92" s="170">
        <v>14</v>
      </c>
      <c r="D92" s="170">
        <v>97</v>
      </c>
      <c r="E92" s="170" t="s">
        <v>12</v>
      </c>
      <c r="F92" s="43" t="s">
        <v>3</v>
      </c>
      <c r="G92" s="44"/>
      <c r="H92" s="94">
        <v>63000</v>
      </c>
      <c r="I92" s="81"/>
      <c r="J92" s="94">
        <f>H92*0.014</f>
        <v>882</v>
      </c>
      <c r="K92" s="127"/>
      <c r="L92" s="103"/>
      <c r="M92" s="103"/>
      <c r="N92" s="105"/>
      <c r="O92" s="105"/>
      <c r="P92" s="105"/>
      <c r="Q92" s="105"/>
    </row>
    <row r="93" spans="1:17" ht="23.1" customHeight="1" x14ac:dyDescent="0.25">
      <c r="A93" s="210"/>
      <c r="B93" s="196"/>
      <c r="C93" s="171"/>
      <c r="D93" s="171"/>
      <c r="E93" s="226"/>
      <c r="F93" s="25" t="s">
        <v>4</v>
      </c>
      <c r="G93" s="53"/>
      <c r="H93" s="94">
        <v>53000</v>
      </c>
      <c r="I93" s="82"/>
      <c r="J93" s="94">
        <f t="shared" ref="J93:J95" si="14">H93*0.014</f>
        <v>742</v>
      </c>
      <c r="K93" s="128"/>
      <c r="L93" s="103"/>
      <c r="M93" s="103"/>
      <c r="N93" s="105"/>
      <c r="O93" s="105"/>
      <c r="P93" s="105"/>
      <c r="Q93" s="105"/>
    </row>
    <row r="94" spans="1:17" ht="23.1" customHeight="1" x14ac:dyDescent="0.25">
      <c r="A94" s="210"/>
      <c r="B94" s="196"/>
      <c r="C94" s="171"/>
      <c r="D94" s="171"/>
      <c r="E94" s="226"/>
      <c r="F94" s="25" t="s">
        <v>40</v>
      </c>
      <c r="G94" s="53"/>
      <c r="H94" s="94">
        <v>43000</v>
      </c>
      <c r="I94" s="82"/>
      <c r="J94" s="94">
        <f t="shared" si="14"/>
        <v>602</v>
      </c>
      <c r="K94" s="128"/>
      <c r="L94" s="103"/>
      <c r="M94" s="103"/>
      <c r="N94" s="105"/>
      <c r="O94" s="105"/>
      <c r="P94" s="105"/>
      <c r="Q94" s="105"/>
    </row>
    <row r="95" spans="1:17" ht="23.1" customHeight="1" x14ac:dyDescent="0.25">
      <c r="A95" s="210"/>
      <c r="B95" s="196"/>
      <c r="C95" s="171"/>
      <c r="D95" s="171"/>
      <c r="E95" s="227"/>
      <c r="F95" s="25" t="s">
        <v>46</v>
      </c>
      <c r="G95" s="53"/>
      <c r="H95" s="94">
        <v>35000</v>
      </c>
      <c r="I95" s="82"/>
      <c r="J95" s="94">
        <f t="shared" si="14"/>
        <v>490</v>
      </c>
      <c r="K95" s="128"/>
      <c r="L95" s="103"/>
      <c r="M95" s="103"/>
      <c r="N95" s="105"/>
      <c r="O95" s="105"/>
      <c r="P95" s="105"/>
      <c r="Q95" s="105"/>
    </row>
    <row r="96" spans="1:17" ht="49.5" customHeight="1" x14ac:dyDescent="0.25">
      <c r="A96" s="213"/>
      <c r="B96" s="197"/>
      <c r="C96" s="172"/>
      <c r="D96" s="172"/>
      <c r="E96" s="58" t="s">
        <v>48</v>
      </c>
      <c r="F96" s="5" t="s">
        <v>8</v>
      </c>
      <c r="G96" s="62"/>
      <c r="H96" s="165" t="s">
        <v>77</v>
      </c>
      <c r="I96" s="79"/>
      <c r="J96" s="95" t="s">
        <v>78</v>
      </c>
      <c r="K96" s="125"/>
      <c r="L96" s="104"/>
      <c r="M96" s="104"/>
      <c r="N96" s="113"/>
      <c r="O96" s="113"/>
      <c r="P96" s="113"/>
      <c r="Q96" s="113"/>
    </row>
    <row r="97" spans="1:17" ht="26.25" customHeight="1" x14ac:dyDescent="0.25">
      <c r="A97" s="192">
        <v>20</v>
      </c>
      <c r="B97" s="195" t="s">
        <v>58</v>
      </c>
      <c r="C97" s="170">
        <v>14</v>
      </c>
      <c r="D97" s="170">
        <v>117</v>
      </c>
      <c r="E97" s="170" t="s">
        <v>12</v>
      </c>
      <c r="F97" s="43" t="s">
        <v>3</v>
      </c>
      <c r="G97" s="44"/>
      <c r="H97" s="94">
        <v>68000</v>
      </c>
      <c r="I97" s="81"/>
      <c r="J97" s="94">
        <f>H97*0.014</f>
        <v>952</v>
      </c>
      <c r="K97" s="127"/>
      <c r="L97" s="103"/>
      <c r="M97" s="103"/>
      <c r="N97" s="105"/>
      <c r="O97" s="105"/>
      <c r="P97" s="105"/>
      <c r="Q97" s="105"/>
    </row>
    <row r="98" spans="1:17" ht="23.1" customHeight="1" x14ac:dyDescent="0.25">
      <c r="A98" s="193"/>
      <c r="B98" s="196"/>
      <c r="C98" s="171"/>
      <c r="D98" s="171"/>
      <c r="E98" s="226"/>
      <c r="F98" s="25" t="s">
        <v>4</v>
      </c>
      <c r="G98" s="53"/>
      <c r="H98" s="94">
        <v>58000</v>
      </c>
      <c r="I98" s="82"/>
      <c r="J98" s="94">
        <f t="shared" ref="J98:J100" si="15">H98*0.014</f>
        <v>812</v>
      </c>
      <c r="K98" s="128"/>
      <c r="L98" s="103"/>
      <c r="M98" s="103"/>
      <c r="N98" s="105"/>
      <c r="O98" s="105"/>
      <c r="P98" s="105"/>
      <c r="Q98" s="105"/>
    </row>
    <row r="99" spans="1:17" ht="23.1" customHeight="1" x14ac:dyDescent="0.25">
      <c r="A99" s="193"/>
      <c r="B99" s="196"/>
      <c r="C99" s="171"/>
      <c r="D99" s="171"/>
      <c r="E99" s="226"/>
      <c r="F99" s="25" t="s">
        <v>40</v>
      </c>
      <c r="G99" s="53"/>
      <c r="H99" s="94">
        <v>45000</v>
      </c>
      <c r="I99" s="82"/>
      <c r="J99" s="94">
        <f t="shared" si="15"/>
        <v>630</v>
      </c>
      <c r="K99" s="128"/>
      <c r="L99" s="103"/>
      <c r="M99" s="103"/>
      <c r="N99" s="105"/>
      <c r="O99" s="105"/>
      <c r="P99" s="105"/>
      <c r="Q99" s="105"/>
    </row>
    <row r="100" spans="1:17" ht="23.1" customHeight="1" x14ac:dyDescent="0.25">
      <c r="A100" s="193"/>
      <c r="B100" s="196"/>
      <c r="C100" s="171"/>
      <c r="D100" s="171"/>
      <c r="E100" s="227"/>
      <c r="F100" s="25" t="s">
        <v>15</v>
      </c>
      <c r="G100" s="53"/>
      <c r="H100" s="94">
        <v>37000</v>
      </c>
      <c r="I100" s="82"/>
      <c r="J100" s="94">
        <f t="shared" si="15"/>
        <v>518</v>
      </c>
      <c r="K100" s="128"/>
      <c r="L100" s="103"/>
      <c r="M100" s="103"/>
      <c r="N100" s="105"/>
      <c r="O100" s="105"/>
      <c r="P100" s="105"/>
      <c r="Q100" s="105"/>
    </row>
    <row r="101" spans="1:17" ht="49.5" customHeight="1" x14ac:dyDescent="0.25">
      <c r="A101" s="194"/>
      <c r="B101" s="197"/>
      <c r="C101" s="172"/>
      <c r="D101" s="172"/>
      <c r="E101" s="58" t="s">
        <v>48</v>
      </c>
      <c r="F101" s="5" t="s">
        <v>8</v>
      </c>
      <c r="G101" s="62"/>
      <c r="H101" s="165" t="s">
        <v>77</v>
      </c>
      <c r="I101" s="79"/>
      <c r="J101" s="95" t="s">
        <v>78</v>
      </c>
      <c r="K101" s="125"/>
      <c r="L101" s="104"/>
      <c r="M101" s="104"/>
      <c r="N101" s="113"/>
      <c r="O101" s="113"/>
      <c r="P101" s="113"/>
      <c r="Q101" s="113"/>
    </row>
    <row r="102" spans="1:17" ht="24" customHeight="1" x14ac:dyDescent="0.25">
      <c r="A102" s="192">
        <v>21</v>
      </c>
      <c r="B102" s="195" t="s">
        <v>58</v>
      </c>
      <c r="C102" s="170">
        <v>14</v>
      </c>
      <c r="D102" s="170">
        <v>145</v>
      </c>
      <c r="E102" s="170" t="s">
        <v>12</v>
      </c>
      <c r="F102" s="43" t="s">
        <v>3</v>
      </c>
      <c r="G102" s="44"/>
      <c r="H102" s="94">
        <v>88000</v>
      </c>
      <c r="I102" s="81"/>
      <c r="J102" s="94">
        <f>H102*0.014</f>
        <v>1232</v>
      </c>
      <c r="K102" s="127"/>
      <c r="L102" s="103"/>
      <c r="M102" s="103"/>
      <c r="N102" s="105"/>
      <c r="O102" s="105"/>
      <c r="P102" s="105"/>
      <c r="Q102" s="105"/>
    </row>
    <row r="103" spans="1:17" ht="28.5" customHeight="1" x14ac:dyDescent="0.25">
      <c r="A103" s="193"/>
      <c r="B103" s="196"/>
      <c r="C103" s="171"/>
      <c r="D103" s="171"/>
      <c r="E103" s="226"/>
      <c r="F103" s="25" t="s">
        <v>4</v>
      </c>
      <c r="G103" s="45"/>
      <c r="H103" s="94">
        <v>73000</v>
      </c>
      <c r="I103" s="82"/>
      <c r="J103" s="94">
        <f t="shared" ref="J103:J105" si="16">H103*0.014</f>
        <v>1022</v>
      </c>
      <c r="K103" s="128"/>
      <c r="L103" s="103"/>
      <c r="M103" s="103"/>
      <c r="N103" s="105"/>
      <c r="O103" s="105"/>
      <c r="P103" s="105"/>
      <c r="Q103" s="105"/>
    </row>
    <row r="104" spans="1:17" ht="28.5" customHeight="1" x14ac:dyDescent="0.25">
      <c r="A104" s="193"/>
      <c r="B104" s="196"/>
      <c r="C104" s="171"/>
      <c r="D104" s="171"/>
      <c r="E104" s="226"/>
      <c r="F104" s="25" t="s">
        <v>40</v>
      </c>
      <c r="G104" s="45"/>
      <c r="H104" s="94">
        <v>48000</v>
      </c>
      <c r="I104" s="83"/>
      <c r="J104" s="94">
        <f t="shared" si="16"/>
        <v>672</v>
      </c>
      <c r="K104" s="129"/>
      <c r="L104" s="103"/>
      <c r="M104" s="103"/>
      <c r="N104" s="105"/>
      <c r="O104" s="105"/>
      <c r="P104" s="105"/>
      <c r="Q104" s="105"/>
    </row>
    <row r="105" spans="1:17" ht="32.25" customHeight="1" x14ac:dyDescent="0.25">
      <c r="A105" s="193"/>
      <c r="B105" s="196"/>
      <c r="C105" s="171"/>
      <c r="D105" s="171"/>
      <c r="E105" s="227"/>
      <c r="F105" s="25" t="s">
        <v>44</v>
      </c>
      <c r="G105" s="45"/>
      <c r="H105" s="94">
        <v>40000</v>
      </c>
      <c r="I105" s="82"/>
      <c r="J105" s="94">
        <f t="shared" si="16"/>
        <v>560</v>
      </c>
      <c r="K105" s="128"/>
      <c r="L105" s="103"/>
      <c r="M105" s="103"/>
      <c r="N105" s="105"/>
      <c r="O105" s="105"/>
      <c r="P105" s="105"/>
      <c r="Q105" s="105"/>
    </row>
    <row r="106" spans="1:17" ht="49.5" customHeight="1" x14ac:dyDescent="0.25">
      <c r="A106" s="194"/>
      <c r="B106" s="197"/>
      <c r="C106" s="172"/>
      <c r="D106" s="172"/>
      <c r="E106" s="58" t="s">
        <v>48</v>
      </c>
      <c r="F106" s="5" t="s">
        <v>8</v>
      </c>
      <c r="G106" s="62"/>
      <c r="H106" s="165" t="s">
        <v>77</v>
      </c>
      <c r="I106" s="79"/>
      <c r="J106" s="95" t="s">
        <v>78</v>
      </c>
      <c r="K106" s="125"/>
      <c r="L106" s="104"/>
      <c r="M106" s="104"/>
      <c r="N106" s="113"/>
      <c r="O106" s="113"/>
      <c r="P106" s="113"/>
      <c r="Q106" s="113"/>
    </row>
    <row r="107" spans="1:17" ht="42.75" customHeight="1" x14ac:dyDescent="0.25">
      <c r="A107" s="225">
        <v>22</v>
      </c>
      <c r="B107" s="238" t="s">
        <v>59</v>
      </c>
      <c r="C107" s="188"/>
      <c r="D107" s="188"/>
      <c r="E107" s="188" t="s">
        <v>13</v>
      </c>
      <c r="F107" s="65" t="s">
        <v>60</v>
      </c>
      <c r="G107" s="28"/>
      <c r="H107" s="95">
        <v>40000</v>
      </c>
      <c r="I107" s="84"/>
      <c r="J107" s="95">
        <f>H107*0.014</f>
        <v>560</v>
      </c>
      <c r="K107" s="124"/>
      <c r="L107" s="103"/>
      <c r="M107" s="103"/>
      <c r="N107" s="105"/>
      <c r="O107" s="105"/>
      <c r="P107" s="105"/>
      <c r="Q107" s="105"/>
    </row>
    <row r="108" spans="1:17" ht="75.75" customHeight="1" x14ac:dyDescent="0.25">
      <c r="A108" s="225"/>
      <c r="B108" s="238"/>
      <c r="C108" s="188"/>
      <c r="D108" s="188"/>
      <c r="E108" s="188"/>
      <c r="F108" s="29" t="s">
        <v>18</v>
      </c>
      <c r="G108" s="30"/>
      <c r="H108" s="95">
        <v>30000</v>
      </c>
      <c r="I108" s="68"/>
      <c r="J108" s="95">
        <f>H108*0.014</f>
        <v>420</v>
      </c>
      <c r="K108" s="124"/>
      <c r="L108" s="103"/>
      <c r="M108" s="103"/>
      <c r="N108" s="105"/>
      <c r="O108" s="105"/>
      <c r="P108" s="105"/>
      <c r="Q108" s="105"/>
    </row>
    <row r="109" spans="1:17" s="17" customFormat="1" ht="97.5" customHeight="1" x14ac:dyDescent="0.25">
      <c r="A109" s="31">
        <v>23</v>
      </c>
      <c r="B109" s="67" t="s">
        <v>63</v>
      </c>
      <c r="C109" s="66" t="s">
        <v>61</v>
      </c>
      <c r="D109" s="32" t="s">
        <v>62</v>
      </c>
      <c r="E109" s="32" t="s">
        <v>24</v>
      </c>
      <c r="F109" s="33" t="s">
        <v>23</v>
      </c>
      <c r="G109" s="34"/>
      <c r="H109" s="95">
        <v>40000</v>
      </c>
      <c r="I109" s="85"/>
      <c r="J109" s="154">
        <f>H109*0.04</f>
        <v>1600</v>
      </c>
      <c r="K109" s="130"/>
      <c r="L109" s="104"/>
      <c r="M109" s="104"/>
      <c r="N109" s="113"/>
      <c r="O109" s="113"/>
      <c r="P109" s="113"/>
      <c r="Q109" s="113"/>
    </row>
    <row r="110" spans="1:17" s="17" customFormat="1" ht="98.25" customHeight="1" x14ac:dyDescent="0.25">
      <c r="A110" s="35">
        <v>24</v>
      </c>
      <c r="B110" s="36" t="s">
        <v>43</v>
      </c>
      <c r="C110" s="169" t="s">
        <v>75</v>
      </c>
      <c r="D110" s="169"/>
      <c r="E110" s="37" t="s">
        <v>13</v>
      </c>
      <c r="F110" s="38" t="s">
        <v>23</v>
      </c>
      <c r="G110" s="39"/>
      <c r="H110" s="95">
        <v>36000</v>
      </c>
      <c r="I110" s="86"/>
      <c r="J110" s="155">
        <f>H110*0.045</f>
        <v>1620</v>
      </c>
      <c r="K110" s="124"/>
      <c r="L110" s="104"/>
      <c r="M110" s="104"/>
      <c r="N110" s="113"/>
      <c r="O110" s="113"/>
      <c r="P110" s="113"/>
      <c r="Q110" s="113"/>
    </row>
    <row r="111" spans="1:17" s="17" customFormat="1" ht="57" customHeight="1" x14ac:dyDescent="0.25">
      <c r="A111" s="240" t="s">
        <v>83</v>
      </c>
      <c r="B111" s="240"/>
      <c r="C111" s="240"/>
      <c r="D111" s="240"/>
      <c r="E111" s="240"/>
      <c r="F111" s="240"/>
      <c r="G111" s="240"/>
      <c r="H111" s="240"/>
      <c r="I111" s="240"/>
      <c r="J111" s="131"/>
      <c r="K111" s="131"/>
      <c r="L111" s="167"/>
      <c r="M111" s="167"/>
      <c r="N111" s="167"/>
      <c r="O111" s="167"/>
      <c r="P111" s="167"/>
      <c r="Q111" s="168"/>
    </row>
    <row r="112" spans="1:17" s="17" customFormat="1" ht="84.75" customHeight="1" x14ac:dyDescent="0.25">
      <c r="A112" s="19" t="s">
        <v>0</v>
      </c>
      <c r="B112" s="20" t="s">
        <v>25</v>
      </c>
      <c r="C112" s="20" t="s">
        <v>5</v>
      </c>
      <c r="D112" s="20" t="s">
        <v>47</v>
      </c>
      <c r="E112" s="20" t="s">
        <v>7</v>
      </c>
      <c r="F112" s="21" t="s">
        <v>1</v>
      </c>
      <c r="G112" s="22"/>
      <c r="H112" s="22" t="s">
        <v>10</v>
      </c>
      <c r="I112" s="78" t="s">
        <v>17</v>
      </c>
      <c r="J112" s="132"/>
      <c r="K112" s="132"/>
      <c r="L112" s="144"/>
      <c r="M112" s="144"/>
      <c r="N112" s="144"/>
      <c r="O112" s="144"/>
      <c r="P112" s="144"/>
      <c r="Q112" s="144"/>
    </row>
    <row r="113" spans="1:17" s="17" customFormat="1" ht="106.5" customHeight="1" x14ac:dyDescent="0.25">
      <c r="A113" s="261">
        <v>25</v>
      </c>
      <c r="B113" s="235" t="s">
        <v>38</v>
      </c>
      <c r="C113" s="46">
        <v>18</v>
      </c>
      <c r="D113" s="46" t="s">
        <v>66</v>
      </c>
      <c r="E113" s="46" t="s">
        <v>67</v>
      </c>
      <c r="F113" s="47" t="s">
        <v>14</v>
      </c>
      <c r="G113" s="73"/>
      <c r="H113" s="95">
        <v>100000</v>
      </c>
      <c r="I113" s="92"/>
      <c r="J113" s="141"/>
      <c r="K113" s="124"/>
      <c r="L113" s="104"/>
      <c r="M113" s="104"/>
      <c r="N113" s="104"/>
      <c r="O113" s="104"/>
      <c r="P113" s="104"/>
      <c r="Q113" s="104"/>
    </row>
    <row r="114" spans="1:17" s="17" customFormat="1" ht="111" customHeight="1" x14ac:dyDescent="0.25">
      <c r="A114" s="262"/>
      <c r="B114" s="236"/>
      <c r="C114" s="49" t="s">
        <v>19</v>
      </c>
      <c r="D114" s="49" t="s">
        <v>20</v>
      </c>
      <c r="E114" s="49" t="s">
        <v>21</v>
      </c>
      <c r="F114" s="50" t="s">
        <v>14</v>
      </c>
      <c r="G114" s="74"/>
      <c r="H114" s="95">
        <v>95000</v>
      </c>
      <c r="I114" s="92"/>
      <c r="J114" s="141"/>
      <c r="K114" s="124"/>
      <c r="L114" s="104"/>
      <c r="M114" s="104"/>
      <c r="N114" s="104"/>
      <c r="O114" s="104"/>
      <c r="P114" s="104"/>
      <c r="Q114" s="104"/>
    </row>
    <row r="115" spans="1:17" s="17" customFormat="1" ht="61.5" customHeight="1" x14ac:dyDescent="0.25">
      <c r="A115" s="261">
        <v>26</v>
      </c>
      <c r="B115" s="235" t="s">
        <v>39</v>
      </c>
      <c r="C115" s="46">
        <v>18</v>
      </c>
      <c r="D115" s="46" t="s">
        <v>66</v>
      </c>
      <c r="E115" s="46" t="s">
        <v>67</v>
      </c>
      <c r="F115" s="47" t="s">
        <v>65</v>
      </c>
      <c r="G115" s="73"/>
      <c r="H115" s="95">
        <v>85000</v>
      </c>
      <c r="I115" s="92"/>
      <c r="J115" s="141"/>
      <c r="K115" s="124"/>
      <c r="L115" s="104"/>
      <c r="M115" s="104"/>
      <c r="N115" s="104"/>
      <c r="O115" s="104"/>
      <c r="P115" s="104"/>
      <c r="Q115" s="104"/>
    </row>
    <row r="116" spans="1:17" s="17" customFormat="1" ht="108.75" customHeight="1" x14ac:dyDescent="0.25">
      <c r="A116" s="263"/>
      <c r="B116" s="237"/>
      <c r="C116" s="48" t="s">
        <v>19</v>
      </c>
      <c r="D116" s="48" t="s">
        <v>20</v>
      </c>
      <c r="E116" s="48" t="s">
        <v>21</v>
      </c>
      <c r="F116" s="51" t="s">
        <v>68</v>
      </c>
      <c r="G116" s="75"/>
      <c r="H116" s="95">
        <v>85000</v>
      </c>
      <c r="I116" s="92"/>
      <c r="J116" s="141"/>
      <c r="K116" s="124"/>
      <c r="L116" s="104"/>
      <c r="M116" s="104"/>
      <c r="N116" s="104"/>
      <c r="O116" s="104"/>
      <c r="P116" s="104"/>
      <c r="Q116" s="104"/>
    </row>
    <row r="117" spans="1:17" ht="87.75" customHeight="1" x14ac:dyDescent="0.25">
      <c r="A117" s="42">
        <v>27</v>
      </c>
      <c r="B117" s="52" t="s">
        <v>64</v>
      </c>
      <c r="C117" s="40" t="s">
        <v>76</v>
      </c>
      <c r="D117" s="46" t="s">
        <v>20</v>
      </c>
      <c r="E117" s="48" t="s">
        <v>21</v>
      </c>
      <c r="F117" s="41" t="s">
        <v>65</v>
      </c>
      <c r="G117" s="76"/>
      <c r="H117" s="160" t="s">
        <v>86</v>
      </c>
      <c r="I117" s="93"/>
      <c r="J117" s="93"/>
      <c r="K117" s="133"/>
      <c r="L117" s="143"/>
      <c r="M117" s="143"/>
      <c r="N117" s="143"/>
      <c r="O117" s="143"/>
      <c r="P117" s="143"/>
      <c r="Q117" s="143"/>
    </row>
    <row r="118" spans="1:17" ht="72" customHeight="1" x14ac:dyDescent="0.25">
      <c r="A118" s="184" t="s">
        <v>87</v>
      </c>
      <c r="B118" s="184"/>
      <c r="C118" s="184"/>
      <c r="D118" s="184"/>
      <c r="E118" s="184"/>
      <c r="F118" s="184"/>
      <c r="G118" s="184"/>
      <c r="H118" s="184"/>
      <c r="I118" s="184"/>
      <c r="J118" s="131"/>
      <c r="K118" s="131"/>
      <c r="L118" s="142"/>
      <c r="M118" s="142"/>
      <c r="N118" s="142"/>
      <c r="O118" s="142"/>
      <c r="P118" s="142"/>
      <c r="Q118" s="142"/>
    </row>
    <row r="119" spans="1:17" ht="52.5" customHeight="1" x14ac:dyDescent="0.25">
      <c r="A119" s="19" t="s">
        <v>0</v>
      </c>
      <c r="B119" s="20" t="s">
        <v>2</v>
      </c>
      <c r="C119" s="20" t="s">
        <v>5</v>
      </c>
      <c r="D119" s="20" t="s">
        <v>6</v>
      </c>
      <c r="E119" s="87" t="s">
        <v>7</v>
      </c>
      <c r="F119" s="88" t="s">
        <v>1</v>
      </c>
      <c r="G119" s="173" t="s">
        <v>11</v>
      </c>
      <c r="H119" s="173"/>
      <c r="I119" s="173"/>
      <c r="J119" s="134"/>
      <c r="K119" s="134"/>
      <c r="L119" s="142"/>
      <c r="M119" s="142"/>
      <c r="N119" s="142"/>
      <c r="O119" s="145"/>
      <c r="P119" s="145"/>
      <c r="Q119" s="145"/>
    </row>
    <row r="120" spans="1:17" ht="23.1" customHeight="1" x14ac:dyDescent="0.25">
      <c r="A120" s="198">
        <v>39</v>
      </c>
      <c r="B120" s="205" t="s">
        <v>37</v>
      </c>
      <c r="C120" s="201">
        <v>20</v>
      </c>
      <c r="D120" s="201">
        <v>50</v>
      </c>
      <c r="E120" s="174" t="s">
        <v>12</v>
      </c>
      <c r="F120" s="89" t="s">
        <v>3</v>
      </c>
      <c r="G120" s="143">
        <v>160</v>
      </c>
      <c r="H120" s="160">
        <v>160</v>
      </c>
      <c r="I120" s="143">
        <v>160</v>
      </c>
      <c r="J120" s="141"/>
      <c r="K120" s="135"/>
      <c r="L120" s="143"/>
      <c r="M120" s="143"/>
      <c r="N120" s="143"/>
      <c r="O120" s="146"/>
      <c r="P120" s="146"/>
      <c r="Q120" s="146"/>
    </row>
    <row r="121" spans="1:17" ht="27" customHeight="1" x14ac:dyDescent="0.25">
      <c r="A121" s="199"/>
      <c r="B121" s="206"/>
      <c r="C121" s="202"/>
      <c r="D121" s="202"/>
      <c r="E121" s="175"/>
      <c r="F121" s="89" t="s">
        <v>4</v>
      </c>
      <c r="G121" s="143">
        <v>120</v>
      </c>
      <c r="H121" s="160">
        <v>120</v>
      </c>
      <c r="I121" s="143">
        <v>120</v>
      </c>
      <c r="J121" s="141"/>
      <c r="K121" s="135"/>
      <c r="L121" s="143"/>
      <c r="M121" s="143"/>
      <c r="N121" s="143"/>
      <c r="O121" s="146"/>
      <c r="P121" s="146"/>
      <c r="Q121" s="146"/>
    </row>
    <row r="122" spans="1:17" ht="42" customHeight="1" x14ac:dyDescent="0.25">
      <c r="A122" s="199"/>
      <c r="B122" s="206"/>
      <c r="C122" s="202"/>
      <c r="D122" s="202"/>
      <c r="E122" s="175"/>
      <c r="F122" s="90" t="s">
        <v>72</v>
      </c>
      <c r="G122" s="143">
        <v>95</v>
      </c>
      <c r="H122" s="160">
        <v>95</v>
      </c>
      <c r="I122" s="143">
        <v>95</v>
      </c>
      <c r="J122" s="141"/>
      <c r="K122" s="135"/>
      <c r="L122" s="143"/>
      <c r="M122" s="143"/>
      <c r="N122" s="143"/>
      <c r="O122" s="146"/>
      <c r="P122" s="146"/>
      <c r="Q122" s="146"/>
    </row>
    <row r="123" spans="1:17" ht="23.1" customHeight="1" x14ac:dyDescent="0.25">
      <c r="A123" s="199"/>
      <c r="B123" s="206"/>
      <c r="C123" s="202"/>
      <c r="D123" s="202"/>
      <c r="E123" s="175"/>
      <c r="F123" s="89" t="s">
        <v>41</v>
      </c>
      <c r="G123" s="143">
        <v>80</v>
      </c>
      <c r="H123" s="160">
        <v>80</v>
      </c>
      <c r="I123" s="143">
        <v>80</v>
      </c>
      <c r="J123" s="163"/>
      <c r="K123" s="100"/>
      <c r="L123" s="143"/>
      <c r="M123" s="143"/>
      <c r="N123" s="143"/>
      <c r="O123" s="146"/>
      <c r="P123" s="146"/>
      <c r="Q123" s="146"/>
    </row>
    <row r="124" spans="1:17" ht="23.1" customHeight="1" x14ac:dyDescent="0.25">
      <c r="A124" s="200"/>
      <c r="B124" s="228"/>
      <c r="C124" s="203"/>
      <c r="D124" s="203"/>
      <c r="E124" s="176"/>
      <c r="F124" s="89" t="s">
        <v>8</v>
      </c>
      <c r="G124" s="143">
        <v>30</v>
      </c>
      <c r="H124" s="160">
        <v>30</v>
      </c>
      <c r="I124" s="143">
        <v>30</v>
      </c>
      <c r="J124" s="163"/>
      <c r="K124" s="100"/>
      <c r="L124" s="143"/>
      <c r="M124" s="143"/>
      <c r="N124" s="143"/>
      <c r="O124" s="146"/>
      <c r="P124" s="146"/>
      <c r="Q124" s="146"/>
    </row>
    <row r="125" spans="1:17" ht="23.1" customHeight="1" x14ac:dyDescent="0.25">
      <c r="A125" s="198">
        <v>40</v>
      </c>
      <c r="B125" s="205" t="s">
        <v>37</v>
      </c>
      <c r="C125" s="201">
        <v>20</v>
      </c>
      <c r="D125" s="201">
        <v>90</v>
      </c>
      <c r="E125" s="174" t="s">
        <v>12</v>
      </c>
      <c r="F125" s="89" t="s">
        <v>3</v>
      </c>
      <c r="G125" s="147">
        <v>342</v>
      </c>
      <c r="H125" s="161">
        <v>342</v>
      </c>
      <c r="I125" s="147">
        <v>342</v>
      </c>
      <c r="J125" s="149"/>
      <c r="K125" s="101"/>
      <c r="L125" s="147"/>
      <c r="M125" s="147"/>
      <c r="N125" s="147"/>
      <c r="O125" s="148"/>
      <c r="P125" s="148"/>
      <c r="Q125" s="148"/>
    </row>
    <row r="126" spans="1:17" ht="23.1" customHeight="1" x14ac:dyDescent="0.25">
      <c r="A126" s="199"/>
      <c r="B126" s="206"/>
      <c r="C126" s="202"/>
      <c r="D126" s="202"/>
      <c r="E126" s="175"/>
      <c r="F126" s="89" t="s">
        <v>4</v>
      </c>
      <c r="G126" s="147">
        <v>274</v>
      </c>
      <c r="H126" s="161">
        <v>274</v>
      </c>
      <c r="I126" s="147">
        <v>274</v>
      </c>
      <c r="J126" s="149"/>
      <c r="K126" s="101"/>
      <c r="L126" s="147"/>
      <c r="M126" s="147"/>
      <c r="N126" s="147"/>
      <c r="O126" s="148"/>
      <c r="P126" s="148"/>
      <c r="Q126" s="148"/>
    </row>
    <row r="127" spans="1:17" ht="42.75" customHeight="1" x14ac:dyDescent="0.25">
      <c r="A127" s="199"/>
      <c r="B127" s="206"/>
      <c r="C127" s="202"/>
      <c r="D127" s="202"/>
      <c r="E127" s="175"/>
      <c r="F127" s="90" t="s">
        <v>69</v>
      </c>
      <c r="G127" s="147">
        <v>202</v>
      </c>
      <c r="H127" s="161">
        <v>202</v>
      </c>
      <c r="I127" s="147">
        <v>202</v>
      </c>
      <c r="J127" s="140"/>
      <c r="K127" s="136"/>
      <c r="L127" s="147"/>
      <c r="M127" s="147"/>
      <c r="N127" s="147"/>
      <c r="O127" s="148"/>
      <c r="P127" s="148"/>
      <c r="Q127" s="148"/>
    </row>
    <row r="128" spans="1:17" ht="23.1" customHeight="1" x14ac:dyDescent="0.25">
      <c r="A128" s="199"/>
      <c r="B128" s="206"/>
      <c r="C128" s="202"/>
      <c r="D128" s="202"/>
      <c r="E128" s="175"/>
      <c r="F128" s="89" t="s">
        <v>41</v>
      </c>
      <c r="G128" s="147">
        <v>148</v>
      </c>
      <c r="H128" s="161">
        <v>148</v>
      </c>
      <c r="I128" s="147">
        <v>148</v>
      </c>
      <c r="J128" s="140"/>
      <c r="K128" s="136"/>
      <c r="L128" s="147"/>
      <c r="M128" s="147"/>
      <c r="N128" s="147"/>
      <c r="O128" s="148"/>
      <c r="P128" s="148"/>
      <c r="Q128" s="148"/>
    </row>
    <row r="129" spans="1:19" ht="23.1" customHeight="1" x14ac:dyDescent="0.25">
      <c r="A129" s="200"/>
      <c r="B129" s="228"/>
      <c r="C129" s="203"/>
      <c r="D129" s="203"/>
      <c r="E129" s="176"/>
      <c r="F129" s="89" t="s">
        <v>8</v>
      </c>
      <c r="G129" s="150">
        <v>62</v>
      </c>
      <c r="H129" s="162">
        <v>62</v>
      </c>
      <c r="I129" s="150">
        <v>62</v>
      </c>
      <c r="J129" s="140"/>
      <c r="K129" s="136"/>
      <c r="L129" s="150"/>
      <c r="M129" s="150"/>
      <c r="N129" s="150"/>
      <c r="O129" s="151"/>
      <c r="P129" s="151"/>
      <c r="Q129" s="151"/>
    </row>
    <row r="130" spans="1:19" ht="23.1" customHeight="1" x14ac:dyDescent="0.25">
      <c r="A130" s="198">
        <v>41</v>
      </c>
      <c r="B130" s="205" t="s">
        <v>36</v>
      </c>
      <c r="C130" s="201">
        <v>18</v>
      </c>
      <c r="D130" s="201">
        <v>18</v>
      </c>
      <c r="E130" s="174" t="s">
        <v>12</v>
      </c>
      <c r="F130" s="89" t="s">
        <v>3</v>
      </c>
      <c r="G130" s="101">
        <v>55</v>
      </c>
      <c r="H130" s="149">
        <v>62</v>
      </c>
      <c r="I130" s="101">
        <v>55</v>
      </c>
      <c r="J130" s="149"/>
      <c r="K130" s="101"/>
      <c r="L130" s="149"/>
      <c r="M130" s="149"/>
      <c r="N130" s="149"/>
      <c r="O130" s="152"/>
      <c r="P130" s="152"/>
      <c r="Q130" s="152"/>
      <c r="R130" s="142"/>
      <c r="S130" s="142"/>
    </row>
    <row r="131" spans="1:19" ht="23.1" customHeight="1" x14ac:dyDescent="0.25">
      <c r="A131" s="199"/>
      <c r="B131" s="206"/>
      <c r="C131" s="202"/>
      <c r="D131" s="202"/>
      <c r="E131" s="175"/>
      <c r="F131" s="89" t="s">
        <v>4</v>
      </c>
      <c r="G131" s="101">
        <v>48</v>
      </c>
      <c r="H131" s="149">
        <v>55</v>
      </c>
      <c r="I131" s="101">
        <v>48</v>
      </c>
      <c r="J131" s="149"/>
      <c r="K131" s="101"/>
      <c r="L131" s="149"/>
      <c r="M131" s="149"/>
      <c r="N131" s="149"/>
      <c r="O131" s="152"/>
      <c r="P131" s="152"/>
      <c r="Q131" s="152"/>
      <c r="R131" s="142"/>
      <c r="S131" s="142"/>
    </row>
    <row r="132" spans="1:19" ht="38.25" customHeight="1" x14ac:dyDescent="0.25">
      <c r="A132" s="199"/>
      <c r="B132" s="206"/>
      <c r="C132" s="202"/>
      <c r="D132" s="202"/>
      <c r="E132" s="175"/>
      <c r="F132" s="90" t="s">
        <v>71</v>
      </c>
      <c r="G132" s="101">
        <v>31</v>
      </c>
      <c r="H132" s="149">
        <v>38</v>
      </c>
      <c r="I132" s="101">
        <v>31</v>
      </c>
      <c r="J132" s="149"/>
      <c r="K132" s="101"/>
      <c r="L132" s="149"/>
      <c r="M132" s="149"/>
      <c r="N132" s="149"/>
      <c r="O132" s="152"/>
      <c r="P132" s="152"/>
      <c r="Q132" s="152"/>
      <c r="R132" s="142"/>
      <c r="S132" s="142"/>
    </row>
    <row r="133" spans="1:19" ht="23.1" customHeight="1" x14ac:dyDescent="0.25">
      <c r="A133" s="199"/>
      <c r="B133" s="206"/>
      <c r="C133" s="202"/>
      <c r="D133" s="202"/>
      <c r="E133" s="175"/>
      <c r="F133" s="89" t="s">
        <v>41</v>
      </c>
      <c r="G133" s="101">
        <v>24</v>
      </c>
      <c r="H133" s="149">
        <v>31</v>
      </c>
      <c r="I133" s="101">
        <v>24</v>
      </c>
      <c r="J133" s="149"/>
      <c r="K133" s="101"/>
      <c r="L133" s="149"/>
      <c r="M133" s="149"/>
      <c r="N133" s="149"/>
      <c r="O133" s="152"/>
      <c r="P133" s="152"/>
      <c r="Q133" s="152"/>
      <c r="R133" s="142"/>
      <c r="S133" s="142"/>
    </row>
    <row r="134" spans="1:19" ht="23.1" customHeight="1" x14ac:dyDescent="0.25">
      <c r="A134" s="204"/>
      <c r="B134" s="207"/>
      <c r="C134" s="208"/>
      <c r="D134" s="208"/>
      <c r="E134" s="239"/>
      <c r="F134" s="89" t="s">
        <v>8</v>
      </c>
      <c r="G134" s="101">
        <v>7</v>
      </c>
      <c r="H134" s="149">
        <v>14</v>
      </c>
      <c r="I134" s="101">
        <v>7</v>
      </c>
      <c r="J134" s="149"/>
      <c r="K134" s="101"/>
      <c r="L134" s="149"/>
      <c r="M134" s="149"/>
      <c r="N134" s="149"/>
      <c r="O134" s="152"/>
      <c r="P134" s="152"/>
      <c r="Q134" s="152"/>
      <c r="R134" s="142"/>
      <c r="S134" s="142"/>
    </row>
    <row r="135" spans="1:19" ht="23.1" customHeight="1" x14ac:dyDescent="0.25">
      <c r="A135" s="198">
        <v>42</v>
      </c>
      <c r="B135" s="205" t="s">
        <v>35</v>
      </c>
      <c r="C135" s="201">
        <v>28</v>
      </c>
      <c r="D135" s="201">
        <v>28</v>
      </c>
      <c r="E135" s="174" t="s">
        <v>12</v>
      </c>
      <c r="F135" s="89" t="s">
        <v>3</v>
      </c>
      <c r="G135" s="101">
        <v>141</v>
      </c>
      <c r="H135" s="149">
        <v>148</v>
      </c>
      <c r="I135" s="101">
        <v>141</v>
      </c>
      <c r="J135" s="149"/>
      <c r="K135" s="101"/>
      <c r="L135" s="149"/>
      <c r="M135" s="149"/>
      <c r="N135" s="149"/>
      <c r="O135" s="152"/>
      <c r="P135" s="152"/>
      <c r="Q135" s="152"/>
      <c r="R135" s="142"/>
      <c r="S135" s="142"/>
    </row>
    <row r="136" spans="1:19" ht="23.1" customHeight="1" x14ac:dyDescent="0.25">
      <c r="A136" s="199"/>
      <c r="B136" s="206"/>
      <c r="C136" s="202"/>
      <c r="D136" s="202"/>
      <c r="E136" s="175"/>
      <c r="F136" s="89" t="s">
        <v>4</v>
      </c>
      <c r="G136" s="101">
        <v>110</v>
      </c>
      <c r="H136" s="149">
        <v>117</v>
      </c>
      <c r="I136" s="101">
        <v>110</v>
      </c>
      <c r="J136" s="149"/>
      <c r="K136" s="101"/>
      <c r="L136" s="149"/>
      <c r="M136" s="149"/>
      <c r="N136" s="149"/>
      <c r="O136" s="152"/>
      <c r="P136" s="152"/>
      <c r="Q136" s="152"/>
      <c r="R136" s="142"/>
      <c r="S136" s="142"/>
    </row>
    <row r="137" spans="1:19" ht="40.5" customHeight="1" x14ac:dyDescent="0.25">
      <c r="A137" s="199"/>
      <c r="B137" s="206"/>
      <c r="C137" s="202"/>
      <c r="D137" s="202"/>
      <c r="E137" s="175"/>
      <c r="F137" s="90" t="s">
        <v>70</v>
      </c>
      <c r="G137" s="101">
        <v>86</v>
      </c>
      <c r="H137" s="149">
        <v>93</v>
      </c>
      <c r="I137" s="101">
        <v>86</v>
      </c>
      <c r="J137" s="149"/>
      <c r="K137" s="101"/>
      <c r="L137" s="149"/>
      <c r="M137" s="149"/>
      <c r="N137" s="149"/>
      <c r="O137" s="152"/>
      <c r="P137" s="152"/>
      <c r="Q137" s="152"/>
      <c r="R137" s="142"/>
      <c r="S137" s="142"/>
    </row>
    <row r="138" spans="1:19" ht="23.1" customHeight="1" x14ac:dyDescent="0.25">
      <c r="A138" s="199"/>
      <c r="B138" s="206"/>
      <c r="C138" s="202"/>
      <c r="D138" s="202"/>
      <c r="E138" s="175"/>
      <c r="F138" s="89" t="s">
        <v>41</v>
      </c>
      <c r="G138" s="101">
        <v>62</v>
      </c>
      <c r="H138" s="149">
        <v>70</v>
      </c>
      <c r="I138" s="101">
        <v>62</v>
      </c>
      <c r="J138" s="149"/>
      <c r="K138" s="101"/>
      <c r="L138" s="149"/>
      <c r="M138" s="149"/>
      <c r="N138" s="149"/>
      <c r="O138" s="152"/>
      <c r="P138" s="152"/>
      <c r="Q138" s="152"/>
      <c r="R138" s="142"/>
      <c r="S138" s="142"/>
    </row>
    <row r="139" spans="1:19" ht="23.1" customHeight="1" x14ac:dyDescent="0.25">
      <c r="A139" s="200"/>
      <c r="B139" s="228"/>
      <c r="C139" s="203"/>
      <c r="D139" s="203"/>
      <c r="E139" s="176"/>
      <c r="F139" s="89" t="s">
        <v>8</v>
      </c>
      <c r="G139" s="101">
        <v>28</v>
      </c>
      <c r="H139" s="149">
        <v>36</v>
      </c>
      <c r="I139" s="101">
        <v>28</v>
      </c>
      <c r="J139" s="149"/>
      <c r="K139" s="101"/>
      <c r="L139" s="149"/>
      <c r="M139" s="149"/>
      <c r="N139" s="149"/>
      <c r="O139" s="152"/>
      <c r="P139" s="152"/>
      <c r="Q139" s="152"/>
      <c r="R139" s="142"/>
      <c r="S139" s="142"/>
    </row>
    <row r="140" spans="1:19" ht="23.1" customHeight="1" x14ac:dyDescent="0.25">
      <c r="A140" s="198">
        <v>43</v>
      </c>
      <c r="B140" s="205" t="s">
        <v>34</v>
      </c>
      <c r="C140" s="201">
        <v>40</v>
      </c>
      <c r="D140" s="201">
        <v>40</v>
      </c>
      <c r="E140" s="174" t="s">
        <v>12</v>
      </c>
      <c r="F140" s="89" t="s">
        <v>3</v>
      </c>
      <c r="G140" s="101">
        <v>288</v>
      </c>
      <c r="H140" s="149">
        <v>304</v>
      </c>
      <c r="I140" s="101">
        <v>288</v>
      </c>
      <c r="J140" s="149"/>
      <c r="K140" s="101"/>
      <c r="L140" s="149"/>
      <c r="M140" s="149"/>
      <c r="N140" s="149"/>
      <c r="O140" s="152"/>
      <c r="P140" s="152"/>
      <c r="Q140" s="152"/>
      <c r="R140" s="142"/>
      <c r="S140" s="142"/>
    </row>
    <row r="141" spans="1:19" ht="23.1" customHeight="1" x14ac:dyDescent="0.25">
      <c r="A141" s="199"/>
      <c r="B141" s="206"/>
      <c r="C141" s="202"/>
      <c r="D141" s="202"/>
      <c r="E141" s="175"/>
      <c r="F141" s="89" t="s">
        <v>4</v>
      </c>
      <c r="G141" s="101">
        <v>224</v>
      </c>
      <c r="H141" s="149">
        <v>240</v>
      </c>
      <c r="I141" s="101">
        <v>224</v>
      </c>
      <c r="J141" s="149"/>
      <c r="K141" s="101"/>
      <c r="L141" s="149"/>
      <c r="M141" s="149"/>
      <c r="N141" s="149"/>
      <c r="O141" s="152"/>
      <c r="P141" s="152"/>
      <c r="Q141" s="152"/>
      <c r="R141" s="142"/>
      <c r="S141" s="142"/>
    </row>
    <row r="142" spans="1:19" ht="32.25" customHeight="1" x14ac:dyDescent="0.25">
      <c r="A142" s="199"/>
      <c r="B142" s="206"/>
      <c r="C142" s="202"/>
      <c r="D142" s="202"/>
      <c r="E142" s="175"/>
      <c r="F142" s="90" t="s">
        <v>73</v>
      </c>
      <c r="G142" s="101">
        <v>144</v>
      </c>
      <c r="H142" s="149">
        <v>160</v>
      </c>
      <c r="I142" s="101">
        <v>144</v>
      </c>
      <c r="J142" s="149"/>
      <c r="K142" s="101"/>
      <c r="L142" s="149"/>
      <c r="M142" s="149"/>
      <c r="N142" s="149"/>
      <c r="O142" s="152"/>
      <c r="P142" s="152"/>
      <c r="Q142" s="152"/>
      <c r="R142" s="142"/>
      <c r="S142" s="142"/>
    </row>
    <row r="143" spans="1:19" ht="23.1" customHeight="1" x14ac:dyDescent="0.25">
      <c r="A143" s="199"/>
      <c r="B143" s="206"/>
      <c r="C143" s="202"/>
      <c r="D143" s="202"/>
      <c r="E143" s="175"/>
      <c r="F143" s="89" t="s">
        <v>41</v>
      </c>
      <c r="G143" s="101">
        <v>128</v>
      </c>
      <c r="H143" s="149">
        <v>144</v>
      </c>
      <c r="I143" s="101">
        <v>128</v>
      </c>
      <c r="J143" s="149"/>
      <c r="K143" s="101"/>
      <c r="L143" s="149"/>
      <c r="M143" s="149"/>
      <c r="N143" s="149"/>
      <c r="O143" s="152"/>
      <c r="P143" s="152"/>
      <c r="Q143" s="152"/>
      <c r="R143" s="142"/>
      <c r="S143" s="142"/>
    </row>
    <row r="144" spans="1:19" ht="23.1" customHeight="1" x14ac:dyDescent="0.25">
      <c r="A144" s="200"/>
      <c r="B144" s="228"/>
      <c r="C144" s="203"/>
      <c r="D144" s="203"/>
      <c r="E144" s="176"/>
      <c r="F144" s="89" t="s">
        <v>8</v>
      </c>
      <c r="G144" s="101">
        <v>36</v>
      </c>
      <c r="H144" s="149">
        <v>52</v>
      </c>
      <c r="I144" s="101">
        <v>36</v>
      </c>
      <c r="J144" s="149"/>
      <c r="K144" s="101"/>
      <c r="L144" s="149"/>
      <c r="M144" s="149"/>
      <c r="N144" s="149"/>
      <c r="O144" s="152"/>
      <c r="P144" s="152"/>
      <c r="Q144" s="152"/>
      <c r="R144" s="142"/>
      <c r="S144" s="142"/>
    </row>
    <row r="145" spans="1:19" ht="23.1" hidden="1" customHeight="1" x14ac:dyDescent="0.25">
      <c r="A145" s="241"/>
      <c r="B145" s="244"/>
      <c r="C145" s="246"/>
      <c r="D145" s="246"/>
      <c r="E145" s="249"/>
      <c r="F145" s="91"/>
      <c r="G145" s="101"/>
      <c r="H145" s="101"/>
      <c r="I145" s="101"/>
      <c r="J145" s="101"/>
      <c r="K145" s="101"/>
      <c r="L145" s="149"/>
      <c r="M145" s="149"/>
      <c r="N145" s="149"/>
      <c r="O145" s="152"/>
      <c r="P145" s="152"/>
      <c r="Q145" s="152"/>
      <c r="R145" s="142"/>
      <c r="S145" s="142"/>
    </row>
    <row r="146" spans="1:19" ht="23.1" hidden="1" customHeight="1" x14ac:dyDescent="0.25">
      <c r="A146" s="242"/>
      <c r="B146" s="244"/>
      <c r="C146" s="247"/>
      <c r="D146" s="247"/>
      <c r="E146" s="250"/>
      <c r="F146" s="91"/>
      <c r="G146" s="101"/>
      <c r="H146" s="101"/>
      <c r="I146" s="101"/>
      <c r="J146" s="101"/>
      <c r="K146" s="101"/>
      <c r="L146" s="149"/>
      <c r="M146" s="149"/>
      <c r="N146" s="149"/>
      <c r="O146" s="152"/>
      <c r="P146" s="152"/>
      <c r="Q146" s="152"/>
      <c r="R146" s="142"/>
      <c r="S146" s="142"/>
    </row>
    <row r="147" spans="1:19" ht="23.1" hidden="1" customHeight="1" x14ac:dyDescent="0.25">
      <c r="A147" s="242"/>
      <c r="B147" s="244"/>
      <c r="C147" s="247"/>
      <c r="D147" s="247"/>
      <c r="E147" s="250"/>
      <c r="F147" s="91"/>
      <c r="G147" s="101"/>
      <c r="H147" s="101"/>
      <c r="I147" s="101"/>
      <c r="J147" s="101"/>
      <c r="K147" s="101"/>
      <c r="L147" s="149"/>
      <c r="M147" s="149"/>
      <c r="N147" s="149"/>
      <c r="O147" s="152"/>
      <c r="P147" s="152"/>
      <c r="Q147" s="152"/>
      <c r="R147" s="142"/>
      <c r="S147" s="142"/>
    </row>
    <row r="148" spans="1:19" s="17" customFormat="1" ht="23.1" hidden="1" customHeight="1" x14ac:dyDescent="0.25">
      <c r="A148" s="242"/>
      <c r="B148" s="244"/>
      <c r="C148" s="247"/>
      <c r="D148" s="247"/>
      <c r="E148" s="250"/>
      <c r="F148" s="91"/>
      <c r="G148" s="102"/>
      <c r="H148" s="102"/>
      <c r="I148" s="102"/>
      <c r="J148" s="102"/>
      <c r="K148" s="102"/>
      <c r="L148" s="149"/>
      <c r="M148" s="149"/>
      <c r="N148" s="149"/>
      <c r="O148" s="152"/>
      <c r="P148" s="152"/>
      <c r="Q148" s="152"/>
      <c r="R148" s="144"/>
      <c r="S148" s="144"/>
    </row>
    <row r="149" spans="1:19" ht="37.5" hidden="1" customHeight="1" x14ac:dyDescent="0.25">
      <c r="A149" s="243"/>
      <c r="B149" s="245"/>
      <c r="C149" s="248"/>
      <c r="D149" s="248"/>
      <c r="E149" s="251"/>
      <c r="F149" s="91"/>
      <c r="G149" s="101"/>
      <c r="H149" s="101"/>
      <c r="I149" s="101"/>
      <c r="J149" s="101"/>
      <c r="K149" s="101"/>
      <c r="L149" s="149"/>
      <c r="M149" s="149"/>
      <c r="N149" s="149"/>
      <c r="O149" s="152"/>
      <c r="P149" s="152"/>
      <c r="Q149" s="152"/>
      <c r="R149" s="142"/>
      <c r="S149" s="142"/>
    </row>
    <row r="150" spans="1:19" ht="37.5" customHeight="1" x14ac:dyDescent="0.25">
      <c r="A150" s="7"/>
      <c r="B150" s="7"/>
      <c r="C150" s="7"/>
      <c r="D150" s="7"/>
      <c r="E150" s="7"/>
      <c r="F150" s="12"/>
      <c r="G150" s="12"/>
      <c r="H150" s="12"/>
      <c r="L150" s="142"/>
      <c r="M150" s="142"/>
      <c r="N150" s="142"/>
      <c r="O150" s="145"/>
      <c r="P150" s="145"/>
      <c r="Q150" s="145"/>
      <c r="R150" s="142"/>
      <c r="S150" s="142"/>
    </row>
    <row r="151" spans="1:19" ht="67.5" customHeight="1" x14ac:dyDescent="0.25">
      <c r="A151" s="13"/>
      <c r="B151" s="232" t="s">
        <v>51</v>
      </c>
      <c r="C151" s="233"/>
      <c r="D151" s="233"/>
      <c r="E151" s="233"/>
      <c r="F151" s="233"/>
      <c r="G151" s="234"/>
      <c r="H151" s="77"/>
      <c r="I151" s="18"/>
      <c r="J151" s="18"/>
      <c r="K151" s="18"/>
      <c r="O151" s="111"/>
      <c r="P151" s="111"/>
      <c r="Q151" s="111"/>
    </row>
    <row r="152" spans="1:19" ht="39.75" customHeight="1" x14ac:dyDescent="0.25">
      <c r="A152" s="7"/>
      <c r="B152" s="232" t="s">
        <v>22</v>
      </c>
      <c r="C152" s="233"/>
      <c r="D152" s="233"/>
      <c r="E152" s="233"/>
      <c r="F152" s="233"/>
      <c r="G152" s="234"/>
      <c r="H152" s="77"/>
      <c r="O152" s="111"/>
      <c r="P152" s="111"/>
      <c r="Q152" s="111"/>
    </row>
    <row r="153" spans="1:19" ht="86.25" customHeight="1" x14ac:dyDescent="0.25">
      <c r="A153" s="7"/>
      <c r="B153" s="232" t="s">
        <v>74</v>
      </c>
      <c r="C153" s="233"/>
      <c r="D153" s="233"/>
      <c r="E153" s="233"/>
      <c r="F153" s="233"/>
      <c r="G153" s="234"/>
      <c r="H153" s="77"/>
      <c r="O153" s="111"/>
      <c r="P153" s="111"/>
      <c r="Q153" s="111"/>
    </row>
    <row r="154" spans="1:19" ht="46.5" customHeight="1" x14ac:dyDescent="0.25">
      <c r="O154" s="111"/>
      <c r="P154" s="111"/>
      <c r="Q154" s="111"/>
    </row>
    <row r="155" spans="1:19" ht="46.5" customHeight="1" x14ac:dyDescent="0.25">
      <c r="O155" s="111"/>
      <c r="P155" s="111"/>
      <c r="Q155" s="111"/>
    </row>
    <row r="156" spans="1:19" ht="47.25" customHeight="1" x14ac:dyDescent="0.25"/>
    <row r="157" spans="1:19" ht="47.25" customHeight="1" x14ac:dyDescent="0.25"/>
    <row r="158" spans="1:19" ht="47.25" customHeight="1" x14ac:dyDescent="0.25"/>
    <row r="159" spans="1:19" ht="75.75" customHeight="1" x14ac:dyDescent="0.25"/>
    <row r="160" spans="1:19" ht="37.5" customHeight="1" x14ac:dyDescent="0.25"/>
    <row r="161" spans="1:11" ht="30.75" customHeight="1" x14ac:dyDescent="0.25"/>
    <row r="162" spans="1:11" ht="15.75" customHeight="1" x14ac:dyDescent="0.25"/>
    <row r="163" spans="1:11" ht="15.75" customHeight="1" x14ac:dyDescent="0.25"/>
    <row r="165" spans="1:11" ht="18.75" customHeight="1" x14ac:dyDescent="0.25"/>
    <row r="168" spans="1:11" s="17" customFormat="1" x14ac:dyDescent="0.25">
      <c r="A168" s="14"/>
      <c r="B168" s="14"/>
      <c r="C168" s="14"/>
      <c r="D168" s="14"/>
      <c r="E168" s="14"/>
      <c r="F168" s="15"/>
      <c r="G168" s="15"/>
      <c r="H168" s="15"/>
      <c r="I168" s="16"/>
      <c r="J168" s="16"/>
      <c r="K168" s="16"/>
    </row>
    <row r="169" spans="1:11" s="17" customFormat="1" x14ac:dyDescent="0.25">
      <c r="A169" s="14"/>
      <c r="B169" s="14"/>
      <c r="C169" s="14"/>
      <c r="D169" s="14"/>
      <c r="E169" s="14"/>
      <c r="F169" s="15"/>
      <c r="G169" s="15"/>
      <c r="H169" s="15"/>
      <c r="I169" s="16"/>
      <c r="J169" s="16"/>
      <c r="K169" s="16"/>
    </row>
    <row r="170" spans="1:11" s="17" customFormat="1" x14ac:dyDescent="0.25">
      <c r="A170" s="14"/>
      <c r="B170" s="14"/>
      <c r="C170" s="14"/>
      <c r="D170" s="14"/>
      <c r="E170" s="14"/>
      <c r="F170" s="15"/>
      <c r="G170" s="15"/>
      <c r="H170" s="15"/>
      <c r="I170" s="16"/>
      <c r="J170" s="16"/>
      <c r="K170" s="16"/>
    </row>
    <row r="171" spans="1:11" s="17" customFormat="1" x14ac:dyDescent="0.25">
      <c r="A171" s="14"/>
      <c r="B171" s="14"/>
      <c r="C171" s="14"/>
      <c r="D171" s="14"/>
      <c r="E171" s="14"/>
      <c r="F171" s="15"/>
      <c r="G171" s="15"/>
      <c r="H171" s="15"/>
      <c r="I171" s="16"/>
      <c r="J171" s="16"/>
      <c r="K171" s="16"/>
    </row>
    <row r="172" spans="1:11" s="17" customFormat="1" x14ac:dyDescent="0.25">
      <c r="A172" s="14"/>
      <c r="B172" s="14"/>
      <c r="C172" s="14"/>
      <c r="D172" s="14"/>
      <c r="E172" s="14"/>
      <c r="F172" s="15"/>
      <c r="G172" s="15"/>
      <c r="H172" s="15"/>
      <c r="I172" s="16"/>
      <c r="J172" s="16"/>
      <c r="K172" s="16"/>
    </row>
    <row r="173" spans="1:11" s="17" customFormat="1" x14ac:dyDescent="0.25">
      <c r="A173" s="14"/>
      <c r="B173" s="14"/>
      <c r="C173" s="14"/>
      <c r="D173" s="14"/>
      <c r="E173" s="14"/>
      <c r="F173" s="15"/>
      <c r="G173" s="15"/>
      <c r="H173" s="15"/>
      <c r="I173" s="16"/>
      <c r="J173" s="16"/>
      <c r="K173" s="16"/>
    </row>
    <row r="174" spans="1:11" s="17" customFormat="1" x14ac:dyDescent="0.25">
      <c r="A174" s="14"/>
      <c r="B174" s="14"/>
      <c r="C174" s="14"/>
      <c r="D174" s="14"/>
      <c r="E174" s="14"/>
      <c r="F174" s="15"/>
      <c r="G174" s="15"/>
      <c r="H174" s="15"/>
      <c r="I174" s="16"/>
      <c r="J174" s="16"/>
      <c r="K174" s="16"/>
    </row>
    <row r="175" spans="1:11" s="17" customFormat="1" x14ac:dyDescent="0.25">
      <c r="A175" s="14"/>
      <c r="B175" s="14"/>
      <c r="C175" s="14"/>
      <c r="D175" s="14"/>
      <c r="E175" s="14"/>
      <c r="F175" s="15"/>
      <c r="G175" s="15"/>
      <c r="H175" s="15"/>
      <c r="I175" s="16"/>
      <c r="J175" s="16"/>
      <c r="K175" s="16"/>
    </row>
    <row r="176" spans="1:11" s="17" customFormat="1" x14ac:dyDescent="0.25">
      <c r="A176" s="14"/>
      <c r="B176" s="14"/>
      <c r="C176" s="14"/>
      <c r="D176" s="14"/>
      <c r="E176" s="14"/>
      <c r="F176" s="15"/>
      <c r="G176" s="15"/>
      <c r="H176" s="15"/>
      <c r="I176" s="16"/>
      <c r="J176" s="16"/>
      <c r="K176" s="16"/>
    </row>
    <row r="177" spans="1:11" s="17" customFormat="1" x14ac:dyDescent="0.25">
      <c r="A177" s="14"/>
      <c r="B177" s="14"/>
      <c r="C177" s="14"/>
      <c r="D177" s="14"/>
      <c r="E177" s="14"/>
      <c r="F177" s="15"/>
      <c r="G177" s="15"/>
      <c r="H177" s="15"/>
      <c r="I177" s="16"/>
      <c r="J177" s="16"/>
      <c r="K177" s="16"/>
    </row>
    <row r="178" spans="1:11" s="17" customFormat="1" x14ac:dyDescent="0.25">
      <c r="A178" s="14"/>
      <c r="B178" s="14"/>
      <c r="C178" s="14"/>
      <c r="D178" s="14"/>
      <c r="E178" s="14"/>
      <c r="F178" s="15"/>
      <c r="G178" s="15"/>
      <c r="H178" s="15"/>
      <c r="I178" s="16"/>
      <c r="J178" s="16"/>
      <c r="K178" s="16"/>
    </row>
    <row r="179" spans="1:11" s="17" customFormat="1" x14ac:dyDescent="0.25">
      <c r="A179" s="14"/>
      <c r="B179" s="14"/>
      <c r="C179" s="14"/>
      <c r="D179" s="14"/>
      <c r="E179" s="14"/>
      <c r="F179" s="15"/>
      <c r="G179" s="15"/>
      <c r="H179" s="15"/>
      <c r="I179" s="16"/>
      <c r="J179" s="16"/>
      <c r="K179" s="16"/>
    </row>
    <row r="180" spans="1:11" s="17" customFormat="1" x14ac:dyDescent="0.25">
      <c r="A180" s="14"/>
      <c r="B180" s="14"/>
      <c r="C180" s="14"/>
      <c r="D180" s="14"/>
      <c r="E180" s="14"/>
      <c r="F180" s="15"/>
      <c r="G180" s="15"/>
      <c r="H180" s="15"/>
      <c r="I180" s="16"/>
      <c r="J180" s="16"/>
      <c r="K180" s="16"/>
    </row>
    <row r="181" spans="1:11" s="17" customFormat="1" x14ac:dyDescent="0.25">
      <c r="A181" s="14"/>
      <c r="B181" s="14"/>
      <c r="C181" s="14"/>
      <c r="D181" s="14"/>
      <c r="E181" s="14"/>
      <c r="F181" s="15"/>
      <c r="G181" s="15"/>
      <c r="H181" s="15"/>
      <c r="I181" s="16"/>
      <c r="J181" s="16"/>
      <c r="K181" s="16"/>
    </row>
    <row r="182" spans="1:11" s="17" customFormat="1" x14ac:dyDescent="0.25">
      <c r="A182" s="14"/>
      <c r="B182" s="14"/>
      <c r="C182" s="14"/>
      <c r="D182" s="14"/>
      <c r="E182" s="14"/>
      <c r="F182" s="15"/>
      <c r="G182" s="15"/>
      <c r="H182" s="15"/>
      <c r="I182" s="16"/>
      <c r="J182" s="16"/>
      <c r="K182" s="16"/>
    </row>
    <row r="183" spans="1:11" s="17" customFormat="1" x14ac:dyDescent="0.25">
      <c r="A183" s="14"/>
      <c r="B183" s="14"/>
      <c r="C183" s="14"/>
      <c r="D183" s="14"/>
      <c r="E183" s="14"/>
      <c r="F183" s="15"/>
      <c r="G183" s="15"/>
      <c r="H183" s="15"/>
      <c r="I183" s="16"/>
      <c r="J183" s="16"/>
      <c r="K183" s="16"/>
    </row>
    <row r="184" spans="1:11" s="17" customFormat="1" x14ac:dyDescent="0.25">
      <c r="A184" s="14"/>
      <c r="B184" s="14"/>
      <c r="C184" s="14"/>
      <c r="D184" s="14"/>
      <c r="E184" s="14"/>
      <c r="F184" s="15"/>
      <c r="G184" s="15"/>
      <c r="H184" s="15"/>
      <c r="I184" s="16"/>
      <c r="J184" s="16"/>
      <c r="K184" s="16"/>
    </row>
    <row r="185" spans="1:11" s="17" customFormat="1" x14ac:dyDescent="0.25">
      <c r="A185" s="14"/>
      <c r="B185" s="14"/>
      <c r="C185" s="14"/>
      <c r="D185" s="14"/>
      <c r="E185" s="14"/>
      <c r="F185" s="15"/>
      <c r="G185" s="15"/>
      <c r="H185" s="15"/>
      <c r="I185" s="16"/>
      <c r="J185" s="16"/>
      <c r="K185" s="16"/>
    </row>
    <row r="186" spans="1:11" s="17" customFormat="1" x14ac:dyDescent="0.25">
      <c r="A186" s="14"/>
      <c r="B186" s="14"/>
      <c r="C186" s="14"/>
      <c r="D186" s="14"/>
      <c r="E186" s="14"/>
      <c r="F186" s="15"/>
      <c r="G186" s="15"/>
      <c r="H186" s="15"/>
      <c r="I186" s="16"/>
      <c r="J186" s="16"/>
      <c r="K186" s="16"/>
    </row>
    <row r="187" spans="1:11" s="17" customFormat="1" x14ac:dyDescent="0.25">
      <c r="A187" s="14"/>
      <c r="B187" s="14"/>
      <c r="C187" s="14"/>
      <c r="D187" s="14"/>
      <c r="E187" s="14"/>
      <c r="F187" s="15"/>
      <c r="G187" s="15"/>
      <c r="H187" s="15"/>
      <c r="I187" s="16"/>
      <c r="J187" s="16"/>
      <c r="K187" s="16"/>
    </row>
    <row r="188" spans="1:11" s="17" customFormat="1" x14ac:dyDescent="0.25">
      <c r="A188" s="14"/>
      <c r="B188" s="14"/>
      <c r="C188" s="14"/>
      <c r="D188" s="14"/>
      <c r="E188" s="14"/>
      <c r="F188" s="15"/>
      <c r="G188" s="15"/>
      <c r="H188" s="15"/>
      <c r="I188" s="16"/>
      <c r="J188" s="16"/>
      <c r="K188" s="16"/>
    </row>
    <row r="189" spans="1:11" s="17" customFormat="1" x14ac:dyDescent="0.25">
      <c r="A189" s="14"/>
      <c r="B189" s="14"/>
      <c r="C189" s="14"/>
      <c r="D189" s="14"/>
      <c r="E189" s="14"/>
      <c r="F189" s="15"/>
      <c r="G189" s="15"/>
      <c r="H189" s="15"/>
      <c r="I189" s="16"/>
      <c r="J189" s="16"/>
      <c r="K189" s="16"/>
    </row>
    <row r="190" spans="1:11" s="17" customFormat="1" x14ac:dyDescent="0.25">
      <c r="A190" s="14"/>
      <c r="B190" s="14"/>
      <c r="C190" s="14"/>
      <c r="D190" s="14"/>
      <c r="E190" s="14"/>
      <c r="F190" s="15"/>
      <c r="G190" s="15"/>
      <c r="H190" s="15"/>
      <c r="I190" s="16"/>
      <c r="J190" s="16"/>
      <c r="K190" s="16"/>
    </row>
    <row r="191" spans="1:11" s="17" customFormat="1" x14ac:dyDescent="0.25">
      <c r="A191" s="14"/>
      <c r="B191" s="14"/>
      <c r="C191" s="14"/>
      <c r="D191" s="14"/>
      <c r="E191" s="14"/>
      <c r="F191" s="15"/>
      <c r="G191" s="15"/>
      <c r="H191" s="15"/>
      <c r="I191" s="16"/>
      <c r="J191" s="16"/>
      <c r="K191" s="16"/>
    </row>
    <row r="192" spans="1:11" s="17" customFormat="1" x14ac:dyDescent="0.25">
      <c r="A192" s="14"/>
      <c r="B192" s="14"/>
      <c r="C192" s="14"/>
      <c r="D192" s="14"/>
      <c r="E192" s="14"/>
      <c r="F192" s="15"/>
      <c r="G192" s="15"/>
      <c r="H192" s="15"/>
      <c r="I192" s="16"/>
      <c r="J192" s="16"/>
      <c r="K192" s="16"/>
    </row>
    <row r="193" spans="1:11" s="17" customFormat="1" ht="75.75" customHeight="1" x14ac:dyDescent="0.25">
      <c r="A193" s="14"/>
      <c r="B193" s="14"/>
      <c r="C193" s="14"/>
      <c r="D193" s="14"/>
      <c r="E193" s="14"/>
      <c r="F193" s="15"/>
      <c r="G193" s="15"/>
      <c r="H193" s="15"/>
      <c r="I193" s="16"/>
      <c r="J193" s="16"/>
      <c r="K193" s="16"/>
    </row>
    <row r="194" spans="1:11" s="17" customFormat="1" ht="24.75" customHeight="1" x14ac:dyDescent="0.25">
      <c r="A194" s="14"/>
      <c r="B194" s="14"/>
      <c r="C194" s="14"/>
      <c r="D194" s="14"/>
      <c r="E194" s="14"/>
      <c r="F194" s="15"/>
      <c r="G194" s="15"/>
      <c r="H194" s="15"/>
      <c r="I194" s="16"/>
      <c r="J194" s="16"/>
      <c r="K194" s="16"/>
    </row>
    <row r="195" spans="1:11" s="17" customFormat="1" ht="63.75" customHeight="1" x14ac:dyDescent="0.25">
      <c r="A195" s="14"/>
      <c r="B195" s="14"/>
      <c r="C195" s="14"/>
      <c r="D195" s="14"/>
      <c r="E195" s="14"/>
      <c r="F195" s="15"/>
      <c r="G195" s="15"/>
      <c r="H195" s="15"/>
      <c r="I195" s="16"/>
      <c r="J195" s="16"/>
      <c r="K195" s="16"/>
    </row>
    <row r="196" spans="1:11" s="17" customFormat="1" x14ac:dyDescent="0.25">
      <c r="A196" s="14"/>
      <c r="B196" s="14"/>
      <c r="C196" s="14"/>
      <c r="D196" s="14"/>
      <c r="E196" s="14"/>
      <c r="F196" s="15"/>
      <c r="G196" s="15"/>
      <c r="H196" s="15"/>
      <c r="I196" s="16"/>
      <c r="J196" s="16"/>
      <c r="K196" s="16"/>
    </row>
    <row r="197" spans="1:11" s="17" customFormat="1" x14ac:dyDescent="0.25">
      <c r="A197" s="14"/>
      <c r="B197" s="14"/>
      <c r="C197" s="14"/>
      <c r="D197" s="14"/>
      <c r="E197" s="14"/>
      <c r="F197" s="15"/>
      <c r="G197" s="15"/>
      <c r="H197" s="15"/>
      <c r="I197" s="16"/>
      <c r="J197" s="16"/>
      <c r="K197" s="16"/>
    </row>
  </sheetData>
  <mergeCells count="150">
    <mergeCell ref="A47:A51"/>
    <mergeCell ref="C21:C26"/>
    <mergeCell ref="A32:A36"/>
    <mergeCell ref="E37:E40"/>
    <mergeCell ref="A107:A108"/>
    <mergeCell ref="A113:A114"/>
    <mergeCell ref="A115:A116"/>
    <mergeCell ref="A88:A89"/>
    <mergeCell ref="E27:E30"/>
    <mergeCell ref="E32:E35"/>
    <mergeCell ref="E92:E95"/>
    <mergeCell ref="E97:E100"/>
    <mergeCell ref="E102:E105"/>
    <mergeCell ref="E42:E45"/>
    <mergeCell ref="E47:E50"/>
    <mergeCell ref="E54:E57"/>
    <mergeCell ref="E59:E62"/>
    <mergeCell ref="E64:E67"/>
    <mergeCell ref="E69:E72"/>
    <mergeCell ref="E74:E77"/>
    <mergeCell ref="E79:E82"/>
    <mergeCell ref="E84:E87"/>
    <mergeCell ref="E21:E25"/>
    <mergeCell ref="C79:C83"/>
    <mergeCell ref="D79:D83"/>
    <mergeCell ref="A102:A106"/>
    <mergeCell ref="B102:B106"/>
    <mergeCell ref="A92:A96"/>
    <mergeCell ref="B92:B96"/>
    <mergeCell ref="C84:C87"/>
    <mergeCell ref="B84:B87"/>
    <mergeCell ref="D84:D87"/>
    <mergeCell ref="D88:D89"/>
    <mergeCell ref="C92:C96"/>
    <mergeCell ref="B151:G151"/>
    <mergeCell ref="B152:G152"/>
    <mergeCell ref="B120:B124"/>
    <mergeCell ref="A111:I111"/>
    <mergeCell ref="A118:I118"/>
    <mergeCell ref="A145:A149"/>
    <mergeCell ref="B145:B149"/>
    <mergeCell ref="C145:C149"/>
    <mergeCell ref="D135:D139"/>
    <mergeCell ref="E125:E129"/>
    <mergeCell ref="A130:A134"/>
    <mergeCell ref="C135:C139"/>
    <mergeCell ref="C130:C134"/>
    <mergeCell ref="E145:E149"/>
    <mergeCell ref="D145:D149"/>
    <mergeCell ref="D130:D134"/>
    <mergeCell ref="A140:A144"/>
    <mergeCell ref="A135:A139"/>
    <mergeCell ref="A125:A129"/>
    <mergeCell ref="B125:B129"/>
    <mergeCell ref="C125:C129"/>
    <mergeCell ref="B32:B36"/>
    <mergeCell ref="C32:C36"/>
    <mergeCell ref="D32:D36"/>
    <mergeCell ref="A37:A41"/>
    <mergeCell ref="C37:C41"/>
    <mergeCell ref="D37:D41"/>
    <mergeCell ref="B37:B41"/>
    <mergeCell ref="B153:G153"/>
    <mergeCell ref="C107:C108"/>
    <mergeCell ref="D107:D108"/>
    <mergeCell ref="E107:E108"/>
    <mergeCell ref="B113:B114"/>
    <mergeCell ref="B115:B116"/>
    <mergeCell ref="B107:B108"/>
    <mergeCell ref="D125:D129"/>
    <mergeCell ref="B130:B134"/>
    <mergeCell ref="E135:E139"/>
    <mergeCell ref="B140:B144"/>
    <mergeCell ref="C140:C144"/>
    <mergeCell ref="D140:D144"/>
    <mergeCell ref="E140:E144"/>
    <mergeCell ref="B135:B139"/>
    <mergeCell ref="E130:E134"/>
    <mergeCell ref="C47:C51"/>
    <mergeCell ref="A21:A26"/>
    <mergeCell ref="B21:B26"/>
    <mergeCell ref="D21:D26"/>
    <mergeCell ref="A27:A31"/>
    <mergeCell ref="B27:B31"/>
    <mergeCell ref="C27:C31"/>
    <mergeCell ref="D27:D31"/>
    <mergeCell ref="A1:I1"/>
    <mergeCell ref="E3:E7"/>
    <mergeCell ref="E9:E13"/>
    <mergeCell ref="E15:E19"/>
    <mergeCell ref="C3:C8"/>
    <mergeCell ref="A15:A20"/>
    <mergeCell ref="B9:B14"/>
    <mergeCell ref="C9:C14"/>
    <mergeCell ref="D9:D14"/>
    <mergeCell ref="A3:A8"/>
    <mergeCell ref="B3:B8"/>
    <mergeCell ref="D3:D8"/>
    <mergeCell ref="A9:A14"/>
    <mergeCell ref="B15:B20"/>
    <mergeCell ref="C15:C20"/>
    <mergeCell ref="D15:D20"/>
    <mergeCell ref="D42:D46"/>
    <mergeCell ref="C59:C63"/>
    <mergeCell ref="A69:A73"/>
    <mergeCell ref="C69:C73"/>
    <mergeCell ref="D69:D73"/>
    <mergeCell ref="A74:A78"/>
    <mergeCell ref="D59:D63"/>
    <mergeCell ref="A54:A58"/>
    <mergeCell ref="B54:B58"/>
    <mergeCell ref="C54:C58"/>
    <mergeCell ref="A64:A68"/>
    <mergeCell ref="B64:B68"/>
    <mergeCell ref="C64:C68"/>
    <mergeCell ref="D64:D68"/>
    <mergeCell ref="B69:B73"/>
    <mergeCell ref="B74:B78"/>
    <mergeCell ref="C74:C78"/>
    <mergeCell ref="A59:A63"/>
    <mergeCell ref="D74:D78"/>
    <mergeCell ref="B59:B63"/>
    <mergeCell ref="B42:B46"/>
    <mergeCell ref="C42:C46"/>
    <mergeCell ref="B47:B51"/>
    <mergeCell ref="A42:A46"/>
    <mergeCell ref="L111:Q111"/>
    <mergeCell ref="C110:D110"/>
    <mergeCell ref="C102:C106"/>
    <mergeCell ref="D102:D106"/>
    <mergeCell ref="G119:I119"/>
    <mergeCell ref="E120:E124"/>
    <mergeCell ref="D47:D51"/>
    <mergeCell ref="A52:I52"/>
    <mergeCell ref="D54:D58"/>
    <mergeCell ref="D92:D96"/>
    <mergeCell ref="C97:C101"/>
    <mergeCell ref="D97:D101"/>
    <mergeCell ref="A90:I90"/>
    <mergeCell ref="B88:B89"/>
    <mergeCell ref="C88:C89"/>
    <mergeCell ref="E88:E89"/>
    <mergeCell ref="A84:A87"/>
    <mergeCell ref="A97:A101"/>
    <mergeCell ref="B97:B101"/>
    <mergeCell ref="A120:A124"/>
    <mergeCell ref="C120:C124"/>
    <mergeCell ref="D120:D124"/>
    <mergeCell ref="A79:A83"/>
    <mergeCell ref="B79:B83"/>
  </mergeCells>
  <phoneticPr fontId="0" type="noConversion"/>
  <pageMargins left="1" right="1" top="1" bottom="1" header="0.5" footer="0.5"/>
  <pageSetup paperSize="9" scale="75" orientation="landscape" r:id="rId1"/>
  <headerFooter>
    <oddFooter>&amp;R&amp;P из &amp;N</oddFooter>
  </headerFooter>
  <rowBreaks count="9" manualBreakCount="9">
    <brk id="20" max="16383" man="1"/>
    <brk id="41" max="9" man="1"/>
    <brk id="58" max="16383" man="1"/>
    <brk id="78" max="16383" man="1"/>
    <brk id="95" max="9" man="1"/>
    <brk id="108" max="16383" man="1"/>
    <brk id="115" max="9" man="1"/>
    <brk id="129" max="16383" man="1"/>
    <brk id="1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лист</vt:lpstr>
      <vt:lpstr>Лист3</vt:lpstr>
      <vt:lpstr>'Прайс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Пользователь Windows</cp:lastModifiedBy>
  <cp:lastPrinted>2022-07-14T16:59:45Z</cp:lastPrinted>
  <dcterms:created xsi:type="dcterms:W3CDTF">2013-02-19T09:33:26Z</dcterms:created>
  <dcterms:modified xsi:type="dcterms:W3CDTF">2024-04-05T01:44:16Z</dcterms:modified>
</cp:coreProperties>
</file>